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47"/>
  </bookViews>
  <sheets>
    <sheet name="目录" sheetId="1" r:id="rId1"/>
    <sheet name="附表1" sheetId="35" r:id="rId2"/>
    <sheet name="附表2" sheetId="2" r:id="rId3"/>
    <sheet name="附表3" sheetId="3" r:id="rId4"/>
    <sheet name="附表4" sheetId="6" r:id="rId5"/>
    <sheet name="附表5" sheetId="33" r:id="rId6"/>
    <sheet name="附表6" sheetId="7" r:id="rId7"/>
    <sheet name="附表7" sheetId="25" r:id="rId8"/>
    <sheet name="附表8" sheetId="10" r:id="rId9"/>
    <sheet name="附表9" sheetId="37" r:id="rId10"/>
    <sheet name="附表10" sheetId="11" r:id="rId11"/>
    <sheet name="附表11" sheetId="24" r:id="rId12"/>
    <sheet name="附表12" sheetId="29" r:id="rId13"/>
    <sheet name="附表13" sheetId="28" r:id="rId14"/>
    <sheet name="附表14" sheetId="18" r:id="rId15"/>
    <sheet name="附表15" sheetId="38" r:id="rId16"/>
    <sheet name="附表16" sheetId="19" r:id="rId17"/>
    <sheet name="附表17" sheetId="20" r:id="rId18"/>
    <sheet name="附表18" sheetId="30" r:id="rId19"/>
    <sheet name="附表19" sheetId="31" r:id="rId20"/>
    <sheet name="附表20" sheetId="36" r:id="rId21"/>
    <sheet name="附表21" sheetId="21" r:id="rId22"/>
    <sheet name="附表22" sheetId="22" r:id="rId23"/>
    <sheet name="附表23" sheetId="34" r:id="rId24"/>
  </sheets>
  <definedNames>
    <definedName name="_xlnm._FilterDatabase" localSheetId="4" hidden="1">附表4!$A$4:$B$270</definedName>
  </definedNames>
  <calcPr calcId="144525"/>
</workbook>
</file>

<file path=xl/sharedStrings.xml><?xml version="1.0" encoding="utf-8"?>
<sst xmlns="http://schemas.openxmlformats.org/spreadsheetml/2006/main" count="1761" uniqueCount="941">
  <si>
    <t>2025年北塔区政府预算草案报表目录</t>
  </si>
  <si>
    <t>表号</t>
  </si>
  <si>
    <t>表名</t>
  </si>
  <si>
    <t>附表1</t>
  </si>
  <si>
    <t>2025年北塔区一般公共预算收支平衡表</t>
  </si>
  <si>
    <t>第一部分:一般公共预算</t>
  </si>
  <si>
    <t>附表2</t>
  </si>
  <si>
    <t>2025年北塔区一般公共预算收入预算表</t>
  </si>
  <si>
    <t>附表3</t>
  </si>
  <si>
    <t>2025年北塔区一般公共预算支出预算表</t>
  </si>
  <si>
    <t>附表4</t>
  </si>
  <si>
    <t>2025年北塔区本级一般公共预算支出预算表</t>
  </si>
  <si>
    <t>附表5</t>
  </si>
  <si>
    <t>2025年北塔区一般公共预算基本支出预算表</t>
  </si>
  <si>
    <t>附表6</t>
  </si>
  <si>
    <t>2025年北塔区本级一般公共预算基本支出预算表</t>
  </si>
  <si>
    <t>附表7</t>
  </si>
  <si>
    <t>2025年北塔区一般公共预算对下级的转移支付预算分地区、分项目表</t>
  </si>
  <si>
    <t>附表8</t>
  </si>
  <si>
    <t>2025年北塔区地方政府一般债务限额和余额情况表</t>
  </si>
  <si>
    <t>附表9</t>
  </si>
  <si>
    <t>2025年北塔区政府性基金预算收支平衡表</t>
  </si>
  <si>
    <t>第二部分:政府性基金预算</t>
  </si>
  <si>
    <t>附表10</t>
  </si>
  <si>
    <t>2025年北塔区政府性基金收入预算表</t>
  </si>
  <si>
    <t>附表11</t>
  </si>
  <si>
    <t>2025年北塔区政府性基金支出预算表</t>
  </si>
  <si>
    <t>附表12</t>
  </si>
  <si>
    <t>2025年北塔区政府性基金本级支出预算表</t>
  </si>
  <si>
    <t>附表13</t>
  </si>
  <si>
    <t>2025年北塔区政府性基金转移支付预算分地区、分项目表</t>
  </si>
  <si>
    <t>附表14</t>
  </si>
  <si>
    <t>2025年北塔区地方政府专项债务限额和余额情况表</t>
  </si>
  <si>
    <t>附表15</t>
  </si>
  <si>
    <t>2025年北塔区国有资本经营预算收支平衡表</t>
  </si>
  <si>
    <t>第三部分:国有资本经营预算</t>
  </si>
  <si>
    <t>附表16</t>
  </si>
  <si>
    <t>2025年北塔区国有资本经营收入预算表</t>
  </si>
  <si>
    <t>附表17</t>
  </si>
  <si>
    <t>2025年北塔区国有资本经营支出预算表</t>
  </si>
  <si>
    <t>附表18</t>
  </si>
  <si>
    <t>2025年北塔区国有资本经营本级支出预算表</t>
  </si>
  <si>
    <t>附表19</t>
  </si>
  <si>
    <t>2025年北塔区国有资本经营转移支付分地区、分项目预算表</t>
  </si>
  <si>
    <t>附表20</t>
  </si>
  <si>
    <t>2025年北塔区社会保险基金收支预算总表</t>
  </si>
  <si>
    <t>第四部分：社会保险基金预算</t>
  </si>
  <si>
    <t>附表21</t>
  </si>
  <si>
    <t>2025年北塔区社会保险基金收入预算表</t>
  </si>
  <si>
    <t>附表22</t>
  </si>
  <si>
    <t>2025年北塔区社会保险基金支出预算表</t>
  </si>
  <si>
    <t>附表23</t>
  </si>
  <si>
    <t>2025年北塔区“三公”经费支出预算表</t>
  </si>
  <si>
    <t>第五部分：“三公”经费</t>
  </si>
  <si>
    <t>金额单位：万元</t>
  </si>
  <si>
    <t>科目名称</t>
  </si>
  <si>
    <r>
      <t>2025</t>
    </r>
    <r>
      <rPr>
        <b/>
        <sz val="12"/>
        <color rgb="FF000000"/>
        <rFont val="宋体"/>
        <charset val="134"/>
        <scheme val="minor"/>
      </rPr>
      <t>年预算数</t>
    </r>
  </si>
  <si>
    <t>一般公共预算收入（本级）</t>
  </si>
  <si>
    <t>一般公共预算支出</t>
  </si>
  <si>
    <t>上级补助收入</t>
  </si>
  <si>
    <t>其中：基本支出</t>
  </si>
  <si>
    <t xml:space="preserve">    返还性收入</t>
  </si>
  <si>
    <t xml:space="preserve">      项目支出</t>
  </si>
  <si>
    <t xml:space="preserve">    一般性转移支付收入</t>
  </si>
  <si>
    <t>补助下级支出</t>
  </si>
  <si>
    <t xml:space="preserve">    专项转移支付收入</t>
  </si>
  <si>
    <t>债务还本支出</t>
  </si>
  <si>
    <t>上年结余收入</t>
  </si>
  <si>
    <t>上解上级支出</t>
  </si>
  <si>
    <t>调入资金</t>
  </si>
  <si>
    <t>调出资金</t>
  </si>
  <si>
    <t>债务转贷收入</t>
  </si>
  <si>
    <t>债务转贷支出</t>
  </si>
  <si>
    <t>动用预算稳定调节基金</t>
  </si>
  <si>
    <t>安排预算稳定调节基金</t>
  </si>
  <si>
    <t>年终结余</t>
  </si>
  <si>
    <t>收入总计</t>
  </si>
  <si>
    <t>支出总计</t>
  </si>
  <si>
    <t>科目编码</t>
  </si>
  <si>
    <r>
      <t>2025</t>
    </r>
    <r>
      <rPr>
        <b/>
        <sz val="12"/>
        <color rgb="FF000000"/>
        <rFont val="宋体"/>
        <charset val="134"/>
      </rPr>
      <t>年预算数</t>
    </r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</si>
  <si>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</si>
  <si>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</si>
  <si>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</si>
  <si>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</si>
  <si>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</si>
  <si>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</si>
  <si>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</si>
  <si>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</si>
  <si>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</si>
  <si>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</si>
  <si>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</si>
  <si>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</si>
  <si>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</si>
  <si>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船舶吨税</t>
  </si>
  <si>
    <t xml:space="preserve">    车辆购置税</t>
  </si>
  <si>
    <t xml:space="preserve">    关税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</si>
  <si>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</si>
  <si>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</si>
  <si>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</si>
  <si>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</si>
  <si>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</si>
  <si>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</si>
  <si>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</si>
  <si>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</si>
  <si>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</si>
  <si>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</si>
  <si>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</si>
  <si>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</si>
  <si>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</si>
  <si>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</si>
  <si>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本级收入合计</t>
  </si>
  <si>
    <t>地方政府一般债务收入</t>
  </si>
  <si>
    <t>转移性收入</t>
  </si>
  <si>
    <t xml:space="preserve">    上年结余收入</t>
  </si>
  <si>
    <t xml:space="preserve">    调入资金</t>
  </si>
  <si>
    <t xml:space="preserve">    债务转贷收入</t>
  </si>
  <si>
    <t xml:space="preserve">    接受其他地区援助收入</t>
  </si>
  <si>
    <t xml:space="preserve">    动用预算稳定调节基金</t>
  </si>
  <si>
    <r>
      <t>2025</t>
    </r>
    <r>
      <rPr>
        <b/>
        <sz val="12"/>
        <color rgb="FF000000"/>
        <rFont val="宋体"/>
        <charset val="1"/>
        <scheme val="minor"/>
      </rPr>
      <t>年预算数</t>
    </r>
  </si>
  <si>
    <t>（一）一般公共服务支出</t>
  </si>
  <si>
    <t>（二）外交支出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</si>
  <si>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</si>
  <si>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</si>
  <si>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</si>
  <si>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</si>
  <si>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</si>
  <si>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</si>
  <si>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</si>
  <si>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</si>
  <si>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</si>
  <si>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</si>
  <si>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</si>
  <si>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</si>
  <si>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</si>
  <si>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</si>
  <si>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</si>
  <si>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</si>
  <si>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</si>
  <si>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</si>
  <si>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</si>
  <si>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</si>
  <si>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</si>
  <si>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</si>
  <si>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</si>
  <si>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</si>
  <si>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</si>
  <si>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</si>
  <si>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</si>
  <si>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</si>
  <si>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本级支出合计</t>
  </si>
  <si>
    <t>地方政府一般债务还本支出</t>
  </si>
  <si>
    <t>转移性支出</t>
  </si>
  <si>
    <t>上解支出</t>
  </si>
  <si>
    <t>援助其他地区支出</t>
  </si>
  <si>
    <t>补充预算周转金</t>
  </si>
  <si>
    <t>2025年预算数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</si>
  <si>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</si>
  <si>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</si>
  <si>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</si>
  <si>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</si>
  <si>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2010301</t>
  </si>
  <si>
    <t xml:space="preserve">   行政运行</t>
  </si>
  <si>
    <t xml:space="preserve">   2010305</t>
  </si>
  <si>
    <t xml:space="preserve">   专项业务及机关事务管理</t>
  </si>
  <si>
    <t xml:space="preserve">   2010350</t>
  </si>
  <si>
    <t xml:space="preserve">   事业运行</t>
  </si>
  <si>
    <t xml:space="preserve">   2010302</t>
  </si>
  <si>
    <t xml:space="preserve">   一般行政管理事务</t>
  </si>
  <si>
    <t xml:space="preserve">   2010399</t>
  </si>
  <si>
    <t xml:space="preserve">   其他政府办公厅（室）及相关机构事务支出</t>
  </si>
  <si>
    <t xml:space="preserve">   2010306</t>
  </si>
  <si>
    <t xml:space="preserve">   政务公开审批</t>
  </si>
  <si>
    <t xml:space="preserve">  20101</t>
  </si>
  <si>
    <t xml:space="preserve">  人大事务</t>
  </si>
  <si>
    <t xml:space="preserve">   2010101</t>
  </si>
  <si>
    <t xml:space="preserve">   2010102</t>
  </si>
  <si>
    <t xml:space="preserve">   2010199</t>
  </si>
  <si>
    <t xml:space="preserve">   其他人大事务支出</t>
  </si>
  <si>
    <t xml:space="preserve">   2010104</t>
  </si>
  <si>
    <t xml:space="preserve">   人大会议</t>
  </si>
  <si>
    <t xml:space="preserve">   2010108</t>
  </si>
  <si>
    <t xml:space="preserve">   代表工作</t>
  </si>
  <si>
    <t xml:space="preserve">  20102</t>
  </si>
  <si>
    <t xml:space="preserve">  政协事务</t>
  </si>
  <si>
    <t xml:space="preserve">   2010201</t>
  </si>
  <si>
    <t xml:space="preserve">   2010202</t>
  </si>
  <si>
    <t xml:space="preserve">   2010299</t>
  </si>
  <si>
    <t xml:space="preserve">   其他政协事务支出</t>
  </si>
  <si>
    <t xml:space="preserve">  20111</t>
  </si>
  <si>
    <t xml:space="preserve">  纪检监察事务</t>
  </si>
  <si>
    <t xml:space="preserve">   2011101</t>
  </si>
  <si>
    <t xml:space="preserve">   2011102</t>
  </si>
  <si>
    <t xml:space="preserve">   2011199</t>
  </si>
  <si>
    <t xml:space="preserve">   其他纪检监察事务支出</t>
  </si>
  <si>
    <t xml:space="preserve">  20132</t>
  </si>
  <si>
    <t xml:space="preserve">  组织事务</t>
  </si>
  <si>
    <t xml:space="preserve">   2013201</t>
  </si>
  <si>
    <t xml:space="preserve">   2013299</t>
  </si>
  <si>
    <t xml:space="preserve">   其他组织事务支出</t>
  </si>
  <si>
    <t xml:space="preserve">   2013202</t>
  </si>
  <si>
    <t xml:space="preserve">  20133</t>
  </si>
  <si>
    <t xml:space="preserve">  宣传事务</t>
  </si>
  <si>
    <t xml:space="preserve">   2013301</t>
  </si>
  <si>
    <t xml:space="preserve">   2013399</t>
  </si>
  <si>
    <t xml:space="preserve">   其他宣传事务支出</t>
  </si>
  <si>
    <t xml:space="preserve">   2013350</t>
  </si>
  <si>
    <t xml:space="preserve">   2013302</t>
  </si>
  <si>
    <t xml:space="preserve">  20134</t>
  </si>
  <si>
    <t xml:space="preserve">  统战事务</t>
  </si>
  <si>
    <t xml:space="preserve">   2013401</t>
  </si>
  <si>
    <t xml:space="preserve">   2013402</t>
  </si>
  <si>
    <t xml:space="preserve">   2013499</t>
  </si>
  <si>
    <t xml:space="preserve">   其他统战事务支出</t>
  </si>
  <si>
    <t xml:space="preserve">  20131</t>
  </si>
  <si>
    <t xml:space="preserve">  党委办公厅（室）及相关机构事务</t>
  </si>
  <si>
    <t xml:space="preserve">   2013101</t>
  </si>
  <si>
    <t xml:space="preserve">   2013199</t>
  </si>
  <si>
    <t xml:space="preserve">   其他党委办公厅（室）及相关机构事务支出</t>
  </si>
  <si>
    <t xml:space="preserve">   2013102</t>
  </si>
  <si>
    <t xml:space="preserve">   2013150</t>
  </si>
  <si>
    <t xml:space="preserve">   2013105</t>
  </si>
  <si>
    <t xml:space="preserve">   专项业务</t>
  </si>
  <si>
    <t xml:space="preserve">  20106</t>
  </si>
  <si>
    <t xml:space="preserve">  财政事务</t>
  </si>
  <si>
    <t xml:space="preserve">   2010601</t>
  </si>
  <si>
    <t xml:space="preserve">   2010602</t>
  </si>
  <si>
    <t xml:space="preserve">   2010699</t>
  </si>
  <si>
    <t xml:space="preserve">   其他财政事务支出</t>
  </si>
  <si>
    <t xml:space="preserve">  20108</t>
  </si>
  <si>
    <t xml:space="preserve">  审计事务</t>
  </si>
  <si>
    <t xml:space="preserve">   2010801</t>
  </si>
  <si>
    <t xml:space="preserve">   2010899</t>
  </si>
  <si>
    <t xml:space="preserve">   其他审计事务支出</t>
  </si>
  <si>
    <t xml:space="preserve">   2010804</t>
  </si>
  <si>
    <t xml:space="preserve">   审计业务</t>
  </si>
  <si>
    <t xml:space="preserve">  20123</t>
  </si>
  <si>
    <t xml:space="preserve">  民族事务</t>
  </si>
  <si>
    <t xml:space="preserve">   2012301</t>
  </si>
  <si>
    <t xml:space="preserve">  20129</t>
  </si>
  <si>
    <t xml:space="preserve">  群众团体事务</t>
  </si>
  <si>
    <t xml:space="preserve">   2012901</t>
  </si>
  <si>
    <t xml:space="preserve">   2012906</t>
  </si>
  <si>
    <t xml:space="preserve">   工会事务</t>
  </si>
  <si>
    <t xml:space="preserve">   2012902</t>
  </si>
  <si>
    <t xml:space="preserve">   2012999</t>
  </si>
  <si>
    <t xml:space="preserve">   其他群众团体事务支出</t>
  </si>
  <si>
    <t xml:space="preserve">  20128</t>
  </si>
  <si>
    <t xml:space="preserve">  民主党派及工商联事务</t>
  </si>
  <si>
    <t xml:space="preserve">   2012801</t>
  </si>
  <si>
    <t xml:space="preserve">   2012899</t>
  </si>
  <si>
    <t xml:space="preserve">   其他民主党派及工商联事务支出</t>
  </si>
  <si>
    <t xml:space="preserve">  20113</t>
  </si>
  <si>
    <t xml:space="preserve">  商贸事务</t>
  </si>
  <si>
    <t xml:space="preserve">   2011350</t>
  </si>
  <si>
    <t xml:space="preserve">   2011301</t>
  </si>
  <si>
    <t xml:space="preserve">   2011399</t>
  </si>
  <si>
    <t xml:space="preserve">   其他商贸事务支出</t>
  </si>
  <si>
    <t xml:space="preserve">  20138</t>
  </si>
  <si>
    <t xml:space="preserve">  市场监督管理事务</t>
  </si>
  <si>
    <t xml:space="preserve">   2013801</t>
  </si>
  <si>
    <t xml:space="preserve">   2013802</t>
  </si>
  <si>
    <t xml:space="preserve">   2013899</t>
  </si>
  <si>
    <t xml:space="preserve">   其他市场监督管理事务</t>
  </si>
  <si>
    <t xml:space="preserve">  20126</t>
  </si>
  <si>
    <t xml:space="preserve">  档案事务</t>
  </si>
  <si>
    <t xml:space="preserve">   2012604</t>
  </si>
  <si>
    <t xml:space="preserve">   档案馆</t>
  </si>
  <si>
    <t xml:space="preserve">   2012699</t>
  </si>
  <si>
    <t xml:space="preserve">   其他档案事务支出</t>
  </si>
  <si>
    <t xml:space="preserve">  20140</t>
  </si>
  <si>
    <t xml:space="preserve">  信访事务</t>
  </si>
  <si>
    <t xml:space="preserve">   2014001</t>
  </si>
  <si>
    <t xml:space="preserve">   2014004</t>
  </si>
  <si>
    <t xml:space="preserve">   信访业务</t>
  </si>
  <si>
    <t xml:space="preserve">  20104</t>
  </si>
  <si>
    <t xml:space="preserve">  发展与改革事务</t>
  </si>
  <si>
    <t xml:space="preserve">   2010401</t>
  </si>
  <si>
    <t xml:space="preserve">   2010402</t>
  </si>
  <si>
    <t xml:space="preserve">   2010499</t>
  </si>
  <si>
    <t xml:space="preserve">   其他发展与改革事务支出</t>
  </si>
  <si>
    <t xml:space="preserve">  20109</t>
  </si>
  <si>
    <t xml:space="preserve">  海关事务</t>
  </si>
  <si>
    <t xml:space="preserve">   2010901</t>
  </si>
  <si>
    <t xml:space="preserve">  20139</t>
  </si>
  <si>
    <t xml:space="preserve">  社会工作事务</t>
  </si>
  <si>
    <t xml:space="preserve">   2013901</t>
  </si>
  <si>
    <t xml:space="preserve">   2013999</t>
  </si>
  <si>
    <t xml:space="preserve">   其他社会工作事务支出</t>
  </si>
  <si>
    <t xml:space="preserve">   2013904</t>
  </si>
  <si>
    <t xml:space="preserve">  20137</t>
  </si>
  <si>
    <t xml:space="preserve">  网信事务</t>
  </si>
  <si>
    <t xml:space="preserve">   2013799</t>
  </si>
  <si>
    <t xml:space="preserve">   其他网信事务支出</t>
  </si>
  <si>
    <t xml:space="preserve">   2013704</t>
  </si>
  <si>
    <t xml:space="preserve">   信息安全事务</t>
  </si>
  <si>
    <t xml:space="preserve">  20105</t>
  </si>
  <si>
    <t xml:space="preserve">  统计信息事务</t>
  </si>
  <si>
    <t xml:space="preserve">   2010502</t>
  </si>
  <si>
    <t xml:space="preserve">  20107</t>
  </si>
  <si>
    <t xml:space="preserve">  税收事务</t>
  </si>
  <si>
    <t xml:space="preserve">   2010799</t>
  </si>
  <si>
    <t xml:space="preserve">   其他税收事务支出</t>
  </si>
  <si>
    <t xml:space="preserve">  20199</t>
  </si>
  <si>
    <t xml:space="preserve">  其他一般公共服务支出</t>
  </si>
  <si>
    <t xml:space="preserve">   2019901</t>
  </si>
  <si>
    <t xml:space="preserve">   国家赔偿费用支出</t>
  </si>
  <si>
    <t>203</t>
  </si>
  <si>
    <t>国防支出</t>
  </si>
  <si>
    <t xml:space="preserve">  20399</t>
  </si>
  <si>
    <t xml:space="preserve">  其他国防支出</t>
  </si>
  <si>
    <t xml:space="preserve">   2039999</t>
  </si>
  <si>
    <t xml:space="preserve">   其他国防支出</t>
  </si>
  <si>
    <t>204</t>
  </si>
  <si>
    <t>公共安全支出</t>
  </si>
  <si>
    <t xml:space="preserve">  20406</t>
  </si>
  <si>
    <t xml:space="preserve">  司法</t>
  </si>
  <si>
    <t xml:space="preserve">   2040601</t>
  </si>
  <si>
    <t xml:space="preserve">   2040699</t>
  </si>
  <si>
    <t xml:space="preserve">   其他司法支出</t>
  </si>
  <si>
    <t xml:space="preserve">  20404</t>
  </si>
  <si>
    <t xml:space="preserve">  检察</t>
  </si>
  <si>
    <t xml:space="preserve">   2040499</t>
  </si>
  <si>
    <t xml:space="preserve">   其他检察支出</t>
  </si>
  <si>
    <t xml:space="preserve">  20405</t>
  </si>
  <si>
    <t xml:space="preserve">  法院</t>
  </si>
  <si>
    <t xml:space="preserve">   2040599</t>
  </si>
  <si>
    <t xml:space="preserve">   其他法院支出</t>
  </si>
  <si>
    <t xml:space="preserve">  20402</t>
  </si>
  <si>
    <t xml:space="preserve">  公安</t>
  </si>
  <si>
    <t xml:space="preserve">   2040299</t>
  </si>
  <si>
    <t xml:space="preserve">   其他公安支出</t>
  </si>
  <si>
    <t xml:space="preserve">   2040221</t>
  </si>
  <si>
    <t xml:space="preserve">   特别业务</t>
  </si>
  <si>
    <t>205</t>
  </si>
  <si>
    <t>教育支出</t>
  </si>
  <si>
    <t xml:space="preserve">  20501</t>
  </si>
  <si>
    <t xml:space="preserve">  教育管理事务</t>
  </si>
  <si>
    <t xml:space="preserve">   2050101</t>
  </si>
  <si>
    <t xml:space="preserve">   2050199</t>
  </si>
  <si>
    <t xml:space="preserve">   其他教育管理事务支出</t>
  </si>
  <si>
    <t xml:space="preserve">  20502</t>
  </si>
  <si>
    <t xml:space="preserve">  普通教育</t>
  </si>
  <si>
    <t xml:space="preserve">   2050203</t>
  </si>
  <si>
    <t xml:space="preserve">   初中教育</t>
  </si>
  <si>
    <t xml:space="preserve">   2050202</t>
  </si>
  <si>
    <t xml:space="preserve">   小学教育</t>
  </si>
  <si>
    <t xml:space="preserve">   2050201</t>
  </si>
  <si>
    <t xml:space="preserve">   学前教育</t>
  </si>
  <si>
    <t>206</t>
  </si>
  <si>
    <t>科学技术支出</t>
  </si>
  <si>
    <t xml:space="preserve">  20601</t>
  </si>
  <si>
    <t xml:space="preserve">  科学技术管理事务</t>
  </si>
  <si>
    <t xml:space="preserve">   2060102</t>
  </si>
  <si>
    <t>207</t>
  </si>
  <si>
    <t>文化旅游体育与传媒支出</t>
  </si>
  <si>
    <t xml:space="preserve">  20701</t>
  </si>
  <si>
    <t xml:space="preserve">  文化和旅游</t>
  </si>
  <si>
    <t xml:space="preserve">   2070102</t>
  </si>
  <si>
    <t xml:space="preserve">   2070104</t>
  </si>
  <si>
    <t xml:space="preserve">   图书馆</t>
  </si>
  <si>
    <t xml:space="preserve">   2070199</t>
  </si>
  <si>
    <t xml:space="preserve">   其他文化和旅游支出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</si>
  <si>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</si>
  <si>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</si>
  <si>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</si>
  <si>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</si>
  <si>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</si>
  <si>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</si>
  <si>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 xml:space="preserve">   2080508</t>
  </si>
  <si>
    <t xml:space="preserve">   对机关事业单位职业年金的补助</t>
  </si>
  <si>
    <t xml:space="preserve">  20899</t>
  </si>
  <si>
    <t xml:space="preserve">  其他社会保障和就业支出</t>
  </si>
  <si>
    <t xml:space="preserve">   2089999</t>
  </si>
  <si>
    <t xml:space="preserve">   其他社会保障和就业支出</t>
  </si>
  <si>
    <t xml:space="preserve">  20827</t>
  </si>
  <si>
    <t xml:space="preserve">  财政对其他社会保险基金的补助</t>
  </si>
  <si>
    <t xml:space="preserve">   2082702</t>
  </si>
  <si>
    <t xml:space="preserve">   财政对工伤保险基金的补助</t>
  </si>
  <si>
    <t xml:space="preserve">   2082701</t>
  </si>
  <si>
    <t xml:space="preserve">   财政对失业保险基金的补助</t>
  </si>
  <si>
    <t xml:space="preserve">  20802</t>
  </si>
  <si>
    <t xml:space="preserve">  民政管理事务</t>
  </si>
  <si>
    <t xml:space="preserve">   2080201</t>
  </si>
  <si>
    <t xml:space="preserve">   2080202</t>
  </si>
  <si>
    <t xml:space="preserve">   2080299</t>
  </si>
  <si>
    <t xml:space="preserve">   其他民政管理事务支出</t>
  </si>
  <si>
    <t xml:space="preserve">  20801</t>
  </si>
  <si>
    <t xml:space="preserve">  人力资源和社会保障管理事务</t>
  </si>
  <si>
    <t xml:space="preserve">   2080101</t>
  </si>
  <si>
    <t xml:space="preserve">   2080109</t>
  </si>
  <si>
    <t xml:space="preserve">   社会保险经办机构</t>
  </si>
  <si>
    <t xml:space="preserve">   2080102</t>
  </si>
  <si>
    <t xml:space="preserve">   2080106</t>
  </si>
  <si>
    <t xml:space="preserve">   就业管理事务</t>
  </si>
  <si>
    <t xml:space="preserve">   2080199</t>
  </si>
  <si>
    <t xml:space="preserve">   其他人力资源和社会保障管理事务支出</t>
  </si>
  <si>
    <t xml:space="preserve">   2080116</t>
  </si>
  <si>
    <t xml:space="preserve">   引进人才费用</t>
  </si>
  <si>
    <t xml:space="preserve">  20811</t>
  </si>
  <si>
    <t xml:space="preserve">  残疾人事业</t>
  </si>
  <si>
    <t xml:space="preserve">   2081199</t>
  </si>
  <si>
    <t xml:space="preserve">   其他残疾人事业支出</t>
  </si>
  <si>
    <t xml:space="preserve">   2081107</t>
  </si>
  <si>
    <t xml:space="preserve">   残疾人生活和护理补贴</t>
  </si>
  <si>
    <t xml:space="preserve">  20828</t>
  </si>
  <si>
    <t xml:space="preserve">  退役军人管理事务</t>
  </si>
  <si>
    <t xml:space="preserve">   2082802</t>
  </si>
  <si>
    <t xml:space="preserve">   2082899</t>
  </si>
  <si>
    <t xml:space="preserve">   其他退役军人事务管理支出</t>
  </si>
  <si>
    <t xml:space="preserve">  20806</t>
  </si>
  <si>
    <t xml:space="preserve">  企业改革补助</t>
  </si>
  <si>
    <t xml:space="preserve">   2080601</t>
  </si>
  <si>
    <t xml:space="preserve">   企业关闭破产补助</t>
  </si>
  <si>
    <t xml:space="preserve">  20807</t>
  </si>
  <si>
    <t xml:space="preserve">  就业补助</t>
  </si>
  <si>
    <t xml:space="preserve">   2080711</t>
  </si>
  <si>
    <t xml:space="preserve">   就业见习补贴</t>
  </si>
  <si>
    <t xml:space="preserve">   2080799</t>
  </si>
  <si>
    <t xml:space="preserve">   其他就业补助支出</t>
  </si>
  <si>
    <t xml:space="preserve">  20808</t>
  </si>
  <si>
    <t xml:space="preserve">  抚恤</t>
  </si>
  <si>
    <t xml:space="preserve">   2080803</t>
  </si>
  <si>
    <t xml:space="preserve">   在乡复员、退伍军人生活补助</t>
  </si>
  <si>
    <t xml:space="preserve">   2080805</t>
  </si>
  <si>
    <t xml:space="preserve">   义务兵优待</t>
  </si>
  <si>
    <t xml:space="preserve">   2080899</t>
  </si>
  <si>
    <t xml:space="preserve">   其他优抚支出</t>
  </si>
  <si>
    <t xml:space="preserve">  20810</t>
  </si>
  <si>
    <t xml:space="preserve">  社会福利</t>
  </si>
  <si>
    <t xml:space="preserve">   2081001</t>
  </si>
  <si>
    <t xml:space="preserve">   儿童福利</t>
  </si>
  <si>
    <t xml:space="preserve">   2081002</t>
  </si>
  <si>
    <t xml:space="preserve">   老年福利</t>
  </si>
  <si>
    <t xml:space="preserve">  20819</t>
  </si>
  <si>
    <t xml:space="preserve">  最低生活保障</t>
  </si>
  <si>
    <t xml:space="preserve">   2081901</t>
  </si>
  <si>
    <t xml:space="preserve">   城市最低生活保障金支出</t>
  </si>
  <si>
    <t xml:space="preserve">   2081902</t>
  </si>
  <si>
    <t xml:space="preserve">   农村最低生活保障金支出</t>
  </si>
  <si>
    <t xml:space="preserve">  20820</t>
  </si>
  <si>
    <t xml:space="preserve">  临时救助</t>
  </si>
  <si>
    <t xml:space="preserve">   2082001</t>
  </si>
  <si>
    <t xml:space="preserve">   临时救助支出</t>
  </si>
  <si>
    <t xml:space="preserve">  20821</t>
  </si>
  <si>
    <t xml:space="preserve">  特困人员救助供养</t>
  </si>
  <si>
    <t xml:space="preserve">   2082101</t>
  </si>
  <si>
    <t xml:space="preserve">   城市特困人员救助供养支出</t>
  </si>
  <si>
    <t xml:space="preserve">   2082102</t>
  </si>
  <si>
    <t xml:space="preserve">   农村特困人员救助供养支出</t>
  </si>
  <si>
    <t xml:space="preserve">  20826</t>
  </si>
  <si>
    <t xml:space="preserve">  财政对基本养老保险基金的补助</t>
  </si>
  <si>
    <t xml:space="preserve">   2082601</t>
  </si>
  <si>
    <t xml:space="preserve">   财政对企业职工基本养老保险基金的补助</t>
  </si>
  <si>
    <t xml:space="preserve">   2082602</t>
  </si>
  <si>
    <t xml:space="preserve">   财政对城乡居民基本养老保险基金的补助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</si>
  <si>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</si>
  <si>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</si>
  <si>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</si>
  <si>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</si>
  <si>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</si>
  <si>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</si>
  <si>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 xml:space="preserve">   2101103</t>
  </si>
  <si>
    <t xml:space="preserve">   公务员医疗补助</t>
  </si>
  <si>
    <t xml:space="preserve">   2101199</t>
  </si>
  <si>
    <t xml:space="preserve">   其他行政事业单位医疗支出</t>
  </si>
  <si>
    <t xml:space="preserve">   2101102</t>
  </si>
  <si>
    <t xml:space="preserve">   事业单位医疗</t>
  </si>
  <si>
    <t xml:space="preserve">  21001</t>
  </si>
  <si>
    <t xml:space="preserve">  卫生健康管理事务</t>
  </si>
  <si>
    <t xml:space="preserve">   2100101</t>
  </si>
  <si>
    <t xml:space="preserve">   2100199</t>
  </si>
  <si>
    <t xml:space="preserve">   其他卫生健康管理事务支出</t>
  </si>
  <si>
    <t xml:space="preserve">   2100102</t>
  </si>
  <si>
    <t xml:space="preserve">  21004</t>
  </si>
  <si>
    <t xml:space="preserve">  公共卫生</t>
  </si>
  <si>
    <t xml:space="preserve">   2100401</t>
  </si>
  <si>
    <t xml:space="preserve">   疾病预防控制机构</t>
  </si>
  <si>
    <t xml:space="preserve">   2100403</t>
  </si>
  <si>
    <t xml:space="preserve">   妇幼保健机构</t>
  </si>
  <si>
    <t xml:space="preserve">   2100499</t>
  </si>
  <si>
    <t xml:space="preserve">   其他公共卫生支出</t>
  </si>
  <si>
    <t xml:space="preserve">   2100402</t>
  </si>
  <si>
    <t xml:space="preserve">   卫生监督机构</t>
  </si>
  <si>
    <t xml:space="preserve">   2100408</t>
  </si>
  <si>
    <t xml:space="preserve">   基本公共卫生服务</t>
  </si>
  <si>
    <t xml:space="preserve">  21003</t>
  </si>
  <si>
    <t xml:space="preserve">  基层医疗卫生机构</t>
  </si>
  <si>
    <t xml:space="preserve">   2100302</t>
  </si>
  <si>
    <t xml:space="preserve">   乡镇卫生院</t>
  </si>
  <si>
    <t xml:space="preserve">   2100301</t>
  </si>
  <si>
    <t xml:space="preserve">   城市社区卫生机构</t>
  </si>
  <si>
    <t xml:space="preserve">   2100399</t>
  </si>
  <si>
    <t xml:space="preserve">   其他基层医疗卫生机构支出</t>
  </si>
  <si>
    <t xml:space="preserve">  21007</t>
  </si>
  <si>
    <t xml:space="preserve">  计划生育事务</t>
  </si>
  <si>
    <t xml:space="preserve">   2100799</t>
  </si>
  <si>
    <t xml:space="preserve">   其他计划生育事务支出</t>
  </si>
  <si>
    <t xml:space="preserve">   2100717</t>
  </si>
  <si>
    <t xml:space="preserve">   计划生育服务</t>
  </si>
  <si>
    <t xml:space="preserve">  21012</t>
  </si>
  <si>
    <t xml:space="preserve">  财政对基本医疗保险基金的补助</t>
  </si>
  <si>
    <t xml:space="preserve">   2101202</t>
  </si>
  <si>
    <t xml:space="preserve">   财政对城乡居民基本医疗保险基金的补助</t>
  </si>
  <si>
    <t xml:space="preserve">  21013</t>
  </si>
  <si>
    <t xml:space="preserve">  医疗救助</t>
  </si>
  <si>
    <t xml:space="preserve">   2101301</t>
  </si>
  <si>
    <t xml:space="preserve">   城乡医疗救助</t>
  </si>
  <si>
    <t>211</t>
  </si>
  <si>
    <t>节能环保支出</t>
  </si>
  <si>
    <t xml:space="preserve">  21103</t>
  </si>
  <si>
    <t xml:space="preserve">  污染防治</t>
  </si>
  <si>
    <t xml:space="preserve">   2110399</t>
  </si>
  <si>
    <t xml:space="preserve">   其他污染防治支出</t>
  </si>
  <si>
    <t>212</t>
  </si>
  <si>
    <t>城乡社区支出</t>
  </si>
  <si>
    <t xml:space="preserve">  21201</t>
  </si>
  <si>
    <t xml:space="preserve">  城乡社区管理事务</t>
  </si>
  <si>
    <t xml:space="preserve">   2120101</t>
  </si>
  <si>
    <t xml:space="preserve">   2120102</t>
  </si>
  <si>
    <t xml:space="preserve">   2120104</t>
  </si>
  <si>
    <t xml:space="preserve">   城管执法</t>
  </si>
  <si>
    <t xml:space="preserve">  21205</t>
  </si>
  <si>
    <t xml:space="preserve">  城乡社区环境卫生</t>
  </si>
  <si>
    <t xml:space="preserve">   2120501</t>
  </si>
  <si>
    <t xml:space="preserve">   城乡社区环境卫生</t>
  </si>
  <si>
    <t>213</t>
  </si>
  <si>
    <t>农林水支出</t>
  </si>
  <si>
    <t xml:space="preserve">  21301</t>
  </si>
  <si>
    <t xml:space="preserve">  农业农村</t>
  </si>
  <si>
    <t xml:space="preserve">   2130101</t>
  </si>
  <si>
    <t xml:space="preserve">   2130104</t>
  </si>
  <si>
    <t xml:space="preserve">   2130199</t>
  </si>
  <si>
    <t xml:space="preserve">   其他农业农村支出</t>
  </si>
  <si>
    <t xml:space="preserve">   2130120</t>
  </si>
  <si>
    <t xml:space="preserve">   稳定农民收入补贴</t>
  </si>
  <si>
    <t xml:space="preserve">  21307</t>
  </si>
  <si>
    <t xml:space="preserve">  农村综合改革</t>
  </si>
  <si>
    <t xml:space="preserve">   2130799</t>
  </si>
  <si>
    <t xml:space="preserve">   其他农村综合改革支出</t>
  </si>
  <si>
    <t xml:space="preserve">   2130705</t>
  </si>
  <si>
    <t xml:space="preserve">   对村民委员会和村党支部的补助</t>
  </si>
  <si>
    <t xml:space="preserve">   2130706</t>
  </si>
  <si>
    <t xml:space="preserve">   对村集体经济组织的补助</t>
  </si>
  <si>
    <t xml:space="preserve">  21305</t>
  </si>
  <si>
    <t xml:space="preserve">  巩固脱贫攻坚成果衔接乡村振兴</t>
  </si>
  <si>
    <t xml:space="preserve">   2130504</t>
  </si>
  <si>
    <t xml:space="preserve">   农村基础设施建设</t>
  </si>
  <si>
    <t xml:space="preserve">   2130599</t>
  </si>
  <si>
    <t xml:space="preserve">   其他巩固脱贫攻坚成果衔接乡村振兴支出</t>
  </si>
  <si>
    <t xml:space="preserve">  21303</t>
  </si>
  <si>
    <t xml:space="preserve">  水利</t>
  </si>
  <si>
    <t xml:space="preserve">   2130399</t>
  </si>
  <si>
    <t xml:space="preserve">   其他水利支出</t>
  </si>
  <si>
    <t xml:space="preserve">   2130321</t>
  </si>
  <si>
    <t xml:space="preserve">   大中型水库移民后期扶持专项支出</t>
  </si>
  <si>
    <t xml:space="preserve">  21302</t>
  </si>
  <si>
    <t xml:space="preserve">  林业和草原</t>
  </si>
  <si>
    <t xml:space="preserve">   2130205</t>
  </si>
  <si>
    <t xml:space="preserve">   森林资源培育</t>
  </si>
  <si>
    <t xml:space="preserve">   2130209</t>
  </si>
  <si>
    <t xml:space="preserve">   森林生态效益补偿</t>
  </si>
  <si>
    <t xml:space="preserve">  21308</t>
  </si>
  <si>
    <t xml:space="preserve">  普惠金融发展支出</t>
  </si>
  <si>
    <t xml:space="preserve">   2130803</t>
  </si>
  <si>
    <t xml:space="preserve">   农业保险保费补贴</t>
  </si>
  <si>
    <t xml:space="preserve">  21399</t>
  </si>
  <si>
    <t xml:space="preserve">  其他农林水支出</t>
  </si>
  <si>
    <t xml:space="preserve">   2139901</t>
  </si>
  <si>
    <t xml:space="preserve">   化解其他公益性乡村债务支出</t>
  </si>
  <si>
    <t xml:space="preserve">   2139999</t>
  </si>
  <si>
    <t xml:space="preserve">   其他农林水支出</t>
  </si>
  <si>
    <t>214</t>
  </si>
  <si>
    <t>交通运输支出</t>
  </si>
  <si>
    <t xml:space="preserve">  21499</t>
  </si>
  <si>
    <t xml:space="preserve">  其他交通运输支出</t>
  </si>
  <si>
    <t xml:space="preserve">   2149999</t>
  </si>
  <si>
    <t xml:space="preserve">   其他交通运输支出</t>
  </si>
  <si>
    <t xml:space="preserve">  21401</t>
  </si>
  <si>
    <t xml:space="preserve">  公路水路运输</t>
  </si>
  <si>
    <t xml:space="preserve">   2140102</t>
  </si>
  <si>
    <t>220</t>
  </si>
  <si>
    <t>自然资源海洋气象等支出</t>
  </si>
  <si>
    <t xml:space="preserve">  22001</t>
  </si>
  <si>
    <t xml:space="preserve">  自然资源事务</t>
  </si>
  <si>
    <t xml:space="preserve">   2200101</t>
  </si>
  <si>
    <t xml:space="preserve">   2200199</t>
  </si>
  <si>
    <t xml:space="preserve">   其他自然资源事务支出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</si>
  <si>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</si>
  <si>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</si>
  <si>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</si>
  <si>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</si>
  <si>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</si>
  <si>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</si>
  <si>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 xml:space="preserve">  22103</t>
  </si>
  <si>
    <t xml:space="preserve">  城乡社区住宅</t>
  </si>
  <si>
    <t xml:space="preserve">   2210302</t>
  </si>
  <si>
    <t xml:space="preserve">   住房公积金管理</t>
  </si>
  <si>
    <t xml:space="preserve">  22101</t>
  </si>
  <si>
    <t xml:space="preserve">  保障性安居工程支出</t>
  </si>
  <si>
    <t xml:space="preserve">   2210105</t>
  </si>
  <si>
    <t xml:space="preserve">   农村危房改造</t>
  </si>
  <si>
    <t xml:space="preserve">   2210199</t>
  </si>
  <si>
    <t xml:space="preserve">   其他保障性安居工程支出</t>
  </si>
  <si>
    <t>224</t>
  </si>
  <si>
    <t>灾害防治及应急管理支出</t>
  </si>
  <si>
    <t xml:space="preserve">  22401</t>
  </si>
  <si>
    <t xml:space="preserve">  应急管理事务</t>
  </si>
  <si>
    <t xml:space="preserve">   2240101</t>
  </si>
  <si>
    <t xml:space="preserve">   2240102</t>
  </si>
  <si>
    <t xml:space="preserve">   2240199</t>
  </si>
  <si>
    <t xml:space="preserve">   其他应急管理支出</t>
  </si>
  <si>
    <t xml:space="preserve">  22402</t>
  </si>
  <si>
    <t xml:space="preserve">  消防救援事务</t>
  </si>
  <si>
    <t xml:space="preserve">   2240299</t>
  </si>
  <si>
    <t xml:space="preserve">   其他消防救援事务支出</t>
  </si>
  <si>
    <t>231</t>
  </si>
  <si>
    <t xml:space="preserve">  23103</t>
  </si>
  <si>
    <t xml:space="preserve">  地方政府一般债务还本支出</t>
  </si>
  <si>
    <t xml:space="preserve">   2310301</t>
  </si>
  <si>
    <t xml:space="preserve">   地方政府一般债券还本支出</t>
  </si>
  <si>
    <t xml:space="preserve">   2310399</t>
  </si>
  <si>
    <t xml:space="preserve">   地方政府其他一般债务还本支出</t>
  </si>
  <si>
    <t>232</t>
  </si>
  <si>
    <t>债务付息支出</t>
  </si>
  <si>
    <t xml:space="preserve">  23203</t>
  </si>
  <si>
    <t xml:space="preserve">  地方政府一般债务付息支出</t>
  </si>
  <si>
    <t xml:space="preserve">   2320301</t>
  </si>
  <si>
    <t xml:space="preserve">   地方政府一般债券付息支出</t>
  </si>
  <si>
    <t xml:space="preserve">   2320399</t>
  </si>
  <si>
    <t xml:space="preserve">   地方政府其他一般债务付息支出</t>
  </si>
  <si>
    <t>合计：</t>
  </si>
  <si>
    <t>合计</t>
  </si>
  <si>
    <t>基本支出</t>
  </si>
  <si>
    <t>项目支出</t>
  </si>
  <si>
    <t>小计</t>
  </si>
  <si>
    <t>人员经费</t>
  </si>
  <si>
    <t>公用经费</t>
  </si>
  <si>
    <t>部门预算支出经济分类科目</t>
  </si>
  <si>
    <t>本年一般公共预算基本支出</t>
  </si>
  <si>
    <t>301</t>
  </si>
  <si>
    <t>工资福利支出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</si>
  <si>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</si>
  <si>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</si>
  <si>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</si>
  <si>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</si>
  <si>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</si>
  <si>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</si>
  <si>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</si>
  <si>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</si>
  <si>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</si>
  <si>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</si>
  <si>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</si>
  <si>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</si>
  <si>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</si>
  <si>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</si>
  <si>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</si>
  <si>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</si>
  <si>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</si>
  <si>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</si>
  <si>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</si>
  <si>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</si>
  <si>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303</t>
  </si>
  <si>
    <t>对个人和家庭的补助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</si>
  <si>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</si>
  <si>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</si>
  <si>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</si>
  <si>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</si>
  <si>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</si>
  <si>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</si>
  <si>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</si>
  <si>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</si>
  <si>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</si>
  <si>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</si>
  <si>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</si>
  <si>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</si>
  <si>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</si>
  <si>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</si>
  <si>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30212</t>
  </si>
  <si>
    <t xml:space="preserve">  因公出国（境）费用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</si>
  <si>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</si>
  <si>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</si>
  <si>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</si>
  <si>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</si>
  <si>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30216</t>
  </si>
  <si>
    <t xml:space="preserve">  培训费</t>
  </si>
  <si>
    <t xml:space="preserve">  30226</t>
  </si>
  <si>
    <t xml:space="preserve">  劳务费</t>
  </si>
  <si>
    <t xml:space="preserve">  30215</t>
  </si>
  <si>
    <t xml:space="preserve">  会议费</t>
  </si>
  <si>
    <t xml:space="preserve">  30211</t>
  </si>
  <si>
    <t xml:space="preserve">  差旅费</t>
  </si>
  <si>
    <t xml:space="preserve">  30227</t>
  </si>
  <si>
    <t xml:space="preserve">  委托业务费</t>
  </si>
  <si>
    <t xml:space="preserve">  30213</t>
  </si>
  <si>
    <t xml:space="preserve">  维修（护）费</t>
  </si>
  <si>
    <t xml:space="preserve">  30205</t>
  </si>
  <si>
    <t xml:space="preserve">  水费</t>
  </si>
  <si>
    <t xml:space="preserve">  30206</t>
  </si>
  <si>
    <t xml:space="preserve">  电费</t>
  </si>
  <si>
    <t xml:space="preserve">  30231</t>
  </si>
  <si>
    <t xml:space="preserve">  公务用车运行维护费</t>
  </si>
  <si>
    <t xml:space="preserve">  30240</t>
  </si>
  <si>
    <t xml:space="preserve">  税金及附加费用</t>
  </si>
  <si>
    <t xml:space="preserve">  30209</t>
  </si>
  <si>
    <t xml:space="preserve">  物业管理费</t>
  </si>
  <si>
    <t xml:space="preserve">  30207</t>
  </si>
  <si>
    <t xml:space="preserve">  邮电费</t>
  </si>
  <si>
    <t>合  计</t>
  </si>
  <si>
    <t>项       目</t>
  </si>
  <si>
    <t>备注</t>
  </si>
  <si>
    <t>合       计</t>
  </si>
  <si>
    <t>注：北塔区辖域内街道没有独立金库，对各街道视同区直部门安排预算，所以北塔区无对下级税收返还和转移支付。</t>
  </si>
  <si>
    <t>项目</t>
  </si>
  <si>
    <t>限额</t>
  </si>
  <si>
    <t>余额</t>
  </si>
  <si>
    <t>北塔区</t>
  </si>
  <si>
    <t>备注：限额、余额为截至2024年底累计数，省财政厅暂未下发2025年限额</t>
  </si>
  <si>
    <t>政府性基金预算收入（本级）</t>
  </si>
  <si>
    <t>政府性基金预算支出</t>
  </si>
  <si>
    <t>下级上解收入</t>
  </si>
  <si>
    <t>上年结余</t>
  </si>
  <si>
    <t>结转下年</t>
  </si>
  <si>
    <t>单位：万元</t>
  </si>
  <si>
    <t>一、政府性基金预算收入</t>
  </si>
  <si>
    <t>政府性基金收入</t>
  </si>
  <si>
    <t xml:space="preserve">  农网还贷资金收入</t>
  </si>
  <si>
    <t xml:space="preserve">    中央农网还贷资金收入</t>
  </si>
  <si>
    <t xml:space="preserve">    地方农网还贷资金收入</t>
  </si>
  <si>
    <t xml:space="preserve">  铁路建设基金收入</t>
  </si>
  <si>
    <t xml:space="preserve">  民航发展基金收入</t>
  </si>
  <si>
    <t xml:space="preserve">  海南省高等级公路车辆通行附加费收入</t>
  </si>
  <si>
    <t xml:space="preserve">  旅游发展基金收入</t>
  </si>
  <si>
    <t xml:space="preserve">  国家电影事业发展专项资金收入</t>
  </si>
  <si>
    <t xml:space="preserve">  国有土地收益基金收入</t>
  </si>
  <si>
    <t xml:space="preserve">  农业土地开发资金收入</t>
  </si>
  <si>
    <t xml:space="preserve">  国有土地使用权出让收入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</si>
  <si>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</si>
  <si>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</si>
  <si>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</si>
  <si>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</si>
  <si>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</si>
  <si>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大中型水库移民后期扶持基金收入</t>
  </si>
  <si>
    <t xml:space="preserve">  大中型水库库区基金收入</t>
  </si>
  <si>
    <t xml:space="preserve">    中央大中型水库库区基金收入</t>
  </si>
  <si>
    <t xml:space="preserve">    地方大中型水库库区基金收入</t>
  </si>
  <si>
    <t xml:space="preserve">  三峡水库库区基金收入</t>
  </si>
  <si>
    <t xml:space="preserve">  中央特别国债经营基金收入</t>
  </si>
  <si>
    <t xml:space="preserve">  中央特别国债经营基金财务收入</t>
  </si>
  <si>
    <t xml:space="preserve">  彩票公益金收入</t>
  </si>
  <si>
    <t xml:space="preserve">    福利彩票公益金收入</t>
  </si>
  <si>
    <t xml:space="preserve">    体育彩票公益金收入</t>
  </si>
  <si>
    <t xml:space="preserve">  城市基础设施配套费收入</t>
  </si>
  <si>
    <t xml:space="preserve">  小型水库移民扶助基金收入</t>
  </si>
  <si>
    <t xml:space="preserve">  国家重大水利工程建设基金收入</t>
  </si>
  <si>
    <t xml:space="preserve">    中央重大水利工程建设资金</t>
  </si>
  <si>
    <t xml:space="preserve">    地方重大水利工程建设资金</t>
  </si>
  <si>
    <t xml:space="preserve">  车辆通行费</t>
  </si>
  <si>
    <t xml:space="preserve">  核电站乏燃料处理处置基金收入</t>
  </si>
  <si>
    <t xml:space="preserve">  可再生能源电价附加收入</t>
  </si>
  <si>
    <t xml:space="preserve">  船舶油污损害赔偿基金收入</t>
  </si>
  <si>
    <t xml:space="preserve">  废弃电器电子产品处理基金收入</t>
  </si>
  <si>
    <t xml:space="preserve">    税务部门征收的废弃电器电子产品处理基金收入</t>
  </si>
  <si>
    <t xml:space="preserve">    海关征收的废弃电器电子产品处理基金收入</t>
  </si>
  <si>
    <t xml:space="preserve">  污水处理费收入</t>
  </si>
  <si>
    <t xml:space="preserve">  彩票发行机构和彩票销售机构的业务费用</t>
  </si>
  <si>
    <t xml:space="preserve">    福利彩票发行机构的业务费用</t>
  </si>
  <si>
    <t xml:space="preserve">    体育彩票发行机构的业务费用</t>
  </si>
  <si>
    <t xml:space="preserve">    福利彩票销售机构的业务费用</t>
  </si>
  <si>
    <t xml:space="preserve">    体育彩票销售机构的业务费用</t>
  </si>
  <si>
    <t xml:space="preserve">    彩票兑奖周转金</t>
  </si>
  <si>
    <t xml:space="preserve">    彩票发行销售风险基金</t>
  </si>
  <si>
    <t xml:space="preserve">    彩票市场调控资金收入</t>
  </si>
  <si>
    <t xml:space="preserve">  抗疫特别国债财务基金收入</t>
  </si>
  <si>
    <t xml:space="preserve">  耕地保护考核奖惩基金收入</t>
  </si>
  <si>
    <t xml:space="preserve">  超长期特别国债财务基金收入</t>
  </si>
  <si>
    <t xml:space="preserve">  其他政府性基金收入</t>
  </si>
  <si>
    <t>专项债务对应项目专项收入</t>
  </si>
  <si>
    <t xml:space="preserve">  海南省高等级公路车辆通行附加费专项债务对应项目专项收入  </t>
  </si>
  <si>
    <t xml:space="preserve">  国家电影事业发展专项资金专项债务对应项目专项收入  </t>
  </si>
  <si>
    <t xml:space="preserve">  国有土地使用权出让金专项债务对应项目专项收入  </t>
  </si>
  <si>
    <t xml:space="preserve">    土地储备专项债券对应项目专项收入      </t>
  </si>
  <si>
    <t xml:space="preserve">    棚户区改造专项债券对应项目专项收入  </t>
  </si>
  <si>
    <t xml:space="preserve">    其他国有土地使用权出让金专项债务对应项目专项收入  </t>
  </si>
  <si>
    <t xml:space="preserve">  农业土地开发资金专项债务对应项目专项收入  </t>
  </si>
  <si>
    <t xml:space="preserve">  大中型水库库区基金专项债务对应项目专项收入  </t>
  </si>
  <si>
    <t xml:space="preserve">  城市基础设施配套费专项债务对应项目专项收入  </t>
  </si>
  <si>
    <t xml:space="preserve">  小型水库移民扶助基金专项债务对应项目专项收入  </t>
  </si>
  <si>
    <t xml:space="preserve">  国家重大水利工程建设基金专项债务对应项目专项收入  </t>
  </si>
  <si>
    <t xml:space="preserve">  车辆通行费专项债务对应项目专项收入  </t>
  </si>
  <si>
    <t xml:space="preserve">    政府收费公路专项债券对应项目专项收入  </t>
  </si>
  <si>
    <t xml:space="preserve">    其他车辆通行费专项债务对应项目专项收入  </t>
  </si>
  <si>
    <t xml:space="preserve">  污水处理费专项债务对应项目专项收入  </t>
  </si>
  <si>
    <t xml:space="preserve">  其他政府性基金专项债务对应项目专项收入  </t>
  </si>
  <si>
    <t xml:space="preserve">    其他地方自行试点项目收益专项债券对应项目专项收入  </t>
  </si>
  <si>
    <t xml:space="preserve">    其他政府性基金专项债务对应项目专项收入  </t>
  </si>
  <si>
    <t>二、上级补助收入</t>
  </si>
  <si>
    <t>三、债务转贷收入</t>
  </si>
  <si>
    <t>四、调入资金</t>
  </si>
  <si>
    <t>五、上年结余</t>
  </si>
  <si>
    <t>2025年政府性基金支出预算表</t>
  </si>
  <si>
    <t>一、政府性基金预算支出</t>
  </si>
  <si>
    <t>资源勘探工业信息等支出</t>
  </si>
  <si>
    <t>金融支出</t>
  </si>
  <si>
    <t>粮油物资储备支出</t>
  </si>
  <si>
    <t>其他支出</t>
  </si>
  <si>
    <t>债务发行费用支出</t>
  </si>
  <si>
    <t>抗疫特别国债安排的支出</t>
  </si>
  <si>
    <t>二、上解上级支出</t>
  </si>
  <si>
    <t>三、补助下级支出</t>
  </si>
  <si>
    <t>四、债务还本支出</t>
  </si>
  <si>
    <t>五、调出资金</t>
  </si>
  <si>
    <t>六、结转下年</t>
  </si>
  <si>
    <t>2025年政府性基金本级支出预算表</t>
  </si>
  <si>
    <t>地区</t>
  </si>
  <si>
    <t>注：北塔区辖域内街道没有独立金库，对各街道视同区直部门安排预算，所以北塔区无对下级税收返还和转移支付</t>
  </si>
  <si>
    <t>国有资本经营预算收入（本级）</t>
  </si>
  <si>
    <t>国有资本经营预算支出</t>
  </si>
  <si>
    <t>国有资本经营预算收入</t>
  </si>
  <si>
    <t>非税收入</t>
  </si>
  <si>
    <t xml:space="preserve">  国有资本经营收入</t>
  </si>
  <si>
    <t xml:space="preserve">    利润收入</t>
  </si>
  <si>
    <t xml:space="preserve">      烟草企业利润收入</t>
  </si>
  <si>
    <t xml:space="preserve">      石油石化企业利润收入</t>
  </si>
  <si>
    <t xml:space="preserve">      电力企业利润收入</t>
  </si>
  <si>
    <t xml:space="preserve">      电信企业利润收入</t>
  </si>
  <si>
    <t xml:space="preserve">      煤炭企业利润收入</t>
  </si>
  <si>
    <t xml:space="preserve">      有色冶金采掘企业利润收入</t>
  </si>
  <si>
    <t xml:space="preserve">      钢铁企业利润收入</t>
  </si>
  <si>
    <t xml:space="preserve">      化工企业利润收入</t>
  </si>
  <si>
    <t xml:space="preserve">      运输企业利润收入</t>
  </si>
  <si>
    <t xml:space="preserve">      电子企业利润收入</t>
  </si>
  <si>
    <t xml:space="preserve">      机械企业利润收入</t>
  </si>
  <si>
    <t xml:space="preserve">      投资服务企业利润收入</t>
  </si>
  <si>
    <t xml:space="preserve">      纺织轻工企业利润收入</t>
  </si>
  <si>
    <t xml:space="preserve">      贸易企业利润收入</t>
  </si>
  <si>
    <t xml:space="preserve">      建筑施工企业利润收入</t>
  </si>
  <si>
    <t xml:space="preserve">      房地产企业利润收入</t>
  </si>
  <si>
    <t xml:space="preserve">      建材企业利润收入</t>
  </si>
  <si>
    <t xml:space="preserve">      境外企业利润收入</t>
  </si>
  <si>
    <t xml:space="preserve">      对外合作企业利润收入</t>
  </si>
  <si>
    <t xml:space="preserve">      医药企业利润收入</t>
  </si>
  <si>
    <t xml:space="preserve">      农林牧渔企业利润收入</t>
  </si>
  <si>
    <t xml:space="preserve">      邮政企业利润收入</t>
  </si>
  <si>
    <t xml:space="preserve">      军工企业利润收入</t>
  </si>
  <si>
    <t xml:space="preserve">      转制科研院所利润收入</t>
  </si>
  <si>
    <t xml:space="preserve">      地质勘查企业利润收入</t>
  </si>
  <si>
    <t xml:space="preserve">      卫生体育福利企业利润收入</t>
  </si>
  <si>
    <t xml:space="preserve">      教育文化广播企业利润收入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</si>
  <si>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</si>
  <si>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</si>
  <si>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</si>
  <si>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</si>
  <si>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</si>
  <si>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</si>
  <si>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</si>
  <si>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</si>
  <si>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</si>
  <si>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</si>
  <si>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</si>
  <si>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</si>
  <si>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</si>
  <si>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</si>
  <si>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</si>
  <si>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</si>
  <si>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</si>
  <si>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</si>
  <si>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</si>
  <si>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</si>
  <si>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预算科目</t>
  </si>
  <si>
    <t xml:space="preserve">  补充全国社会保障基金</t>
  </si>
  <si>
    <t xml:space="preserve">    国有资本经营预算补充社保基金支出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</si>
  <si>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</si>
  <si>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</si>
  <si>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</si>
  <si>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</si>
  <si>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</si>
  <si>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</si>
  <si>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</si>
  <si>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</si>
  <si>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</si>
  <si>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金融企业改革性支出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</si>
  <si>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</si>
  <si>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</si>
  <si>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</si>
  <si>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</si>
  <si>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</si>
  <si>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</si>
  <si>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</si>
  <si>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</si>
  <si>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金融企业资本性支出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</si>
  <si>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</si>
  <si>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</si>
  <si>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</si>
  <si>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其他国有资本经营预算支出(款)</t>
  </si>
  <si>
    <t xml:space="preserve">    其他国有资本经营预算支出(项)</t>
  </si>
  <si>
    <t>金额</t>
  </si>
  <si>
    <t>附件20</t>
  </si>
  <si>
    <t>项        目</t>
  </si>
  <si>
    <t>企业职工基本
养老保险基金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</si>
  <si>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</si>
  <si>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</si>
  <si>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</si>
  <si>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</si>
  <si>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</si>
  <si>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</si>
  <si>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</si>
  <si>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</si>
  <si>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</si>
  <si>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</si>
  <si>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</si>
  <si>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</si>
  <si>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</si>
  <si>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7.全国统筹调剂资金收入（省级专用）</t>
  </si>
  <si>
    <t xml:space="preserve">         8.全国统筹调剂资金收入（中央专用)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</si>
  <si>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</si>
  <si>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</si>
  <si>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</si>
  <si>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</si>
  <si>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4.全国统筹调剂资金支出（中央专用）</t>
  </si>
  <si>
    <t xml:space="preserve">         5.全国统筹调剂资金支出（省级专用）</t>
  </si>
  <si>
    <t>三、本年收支结余</t>
  </si>
  <si>
    <t>四、年末滚存结余</t>
  </si>
  <si>
    <t>社会保险费收入</t>
  </si>
  <si>
    <t>财政补贴收入</t>
  </si>
  <si>
    <t>利息收入</t>
  </si>
  <si>
    <t>委托投资收益</t>
  </si>
  <si>
    <t>转移收入</t>
  </si>
  <si>
    <t>其他收入</t>
  </si>
  <si>
    <t>全国统筹调剂资金收入（省级专用）</t>
  </si>
  <si>
    <t>全国统筹调剂资金收入（中央专用)</t>
  </si>
  <si>
    <t>2025年社会保险基金收支预算总表</t>
  </si>
  <si>
    <t>社会保险待遇支出</t>
  </si>
  <si>
    <t>转移支出</t>
  </si>
  <si>
    <t>全国统筹调剂资金支出（中央专用）</t>
  </si>
  <si>
    <t>全国统筹调剂资金支出（省级专用）</t>
  </si>
  <si>
    <t>支出合计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</si>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</sst>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177" formatCode="#,##0_ "/>
    <numFmt numFmtId="178" formatCode="#,##0.00_ ;\-#,##0.00;;"/>
  </numFmts>
  <fonts count="55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b/>
      <sz val="18"/>
      <color indexed="8"/>
      <name val="宋体"/>
      <charset val="1"/>
      <scheme val="minor"/>
    </font>
    <font>
      <b/>
      <sz val="18"/>
      <name val="宋体"/>
      <charset val="1"/>
      <scheme val="minor"/>
    </font>
    <font>
      <sz val="12"/>
      <name val="宋体"/>
      <charset val="1"/>
      <scheme val="minor"/>
    </font>
    <font>
      <b/>
      <sz val="12"/>
      <color indexed="8"/>
      <name val="宋体"/>
      <charset val="1"/>
      <scheme val="minor"/>
    </font>
    <font>
      <sz val="12"/>
      <name val="Times New Roman"/>
      <charset val="134"/>
    </font>
    <font>
      <sz val="12"/>
      <color indexed="8"/>
      <name val="Times New Roman"/>
      <charset val="1"/>
    </font>
    <font>
      <sz val="12"/>
      <color indexed="8"/>
      <name val="宋体"/>
      <charset val="1"/>
    </font>
    <font>
      <sz val="10"/>
      <name val="宋体"/>
      <charset val="1"/>
    </font>
    <font>
      <b/>
      <sz val="12"/>
      <color indexed="8"/>
      <name val="宋体"/>
      <charset val="1"/>
    </font>
    <font>
      <sz val="14"/>
      <color indexed="8"/>
      <name val="宋体"/>
      <charset val="1"/>
    </font>
    <font>
      <b/>
      <sz val="11"/>
      <color indexed="8"/>
      <name val="宋体"/>
      <charset val="1"/>
      <scheme val="minor"/>
    </font>
    <font>
      <b/>
      <sz val="18"/>
      <name val="宋体"/>
      <charset val="134"/>
      <scheme val="minor"/>
    </font>
    <font>
      <sz val="16"/>
      <color indexed="8"/>
      <name val="Times New Roman"/>
      <charset val="1"/>
    </font>
    <font>
      <sz val="12"/>
      <color rgb="FF000000"/>
      <name val="宋体"/>
      <charset val="1"/>
    </font>
    <font>
      <b/>
      <sz val="12"/>
      <name val="宋体"/>
      <charset val="134"/>
    </font>
    <font>
      <b/>
      <sz val="12"/>
      <color indexed="8"/>
      <name val="Times New Roman"/>
      <charset val="1"/>
    </font>
    <font>
      <sz val="12"/>
      <color rgb="FF000000"/>
      <name val="宋体"/>
      <charset val="1"/>
      <scheme val="minor"/>
    </font>
    <font>
      <b/>
      <sz val="12"/>
      <name val="Times New Roman"/>
      <charset val="134"/>
    </font>
    <font>
      <sz val="22"/>
      <name val="Times New Roman"/>
      <charset val="134"/>
    </font>
    <font>
      <sz val="18"/>
      <name val="Times New Roman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"/>
      <scheme val="minor"/>
    </font>
    <font>
      <b/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8" fillId="24" borderId="32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0" fontId="5" fillId="0" borderId="0"/>
    <xf numFmtId="41" fontId="32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16" borderId="29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4" fillId="0" borderId="0" applyNumberFormat="0" applyFill="0" applyBorder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15" borderId="28" applyNumberFormat="0" applyAlignment="0" applyProtection="0">
      <alignment vertical="center"/>
    </xf>
    <xf numFmtId="0" fontId="6" fillId="0" borderId="0"/>
    <xf numFmtId="0" fontId="49" fillId="15" borderId="32" applyNumberFormat="0" applyAlignment="0" applyProtection="0">
      <alignment vertical="center"/>
    </xf>
    <xf numFmtId="0" fontId="38" fillId="10" borderId="26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" fillId="0" borderId="0"/>
    <xf numFmtId="0" fontId="47" fillId="21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" fillId="0" borderId="0"/>
    <xf numFmtId="0" fontId="33" fillId="4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2" fillId="0" borderId="0"/>
  </cellStyleXfs>
  <cellXfs count="21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2" borderId="1" xfId="55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0" xfId="5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6" fillId="0" borderId="0" xfId="5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5" applyFont="1" applyAlignment="1">
      <alignment horizontal="left" vertical="center" wrapText="1"/>
    </xf>
    <xf numFmtId="0" fontId="7" fillId="0" borderId="0" xfId="5" applyFont="1" applyAlignment="1">
      <alignment horizontal="center" vertical="center" wrapText="1"/>
    </xf>
    <xf numFmtId="49" fontId="8" fillId="2" borderId="0" xfId="55" applyNumberFormat="1" applyFont="1" applyFill="1" applyAlignment="1">
      <alignment horizontal="center" vertical="center"/>
    </xf>
    <xf numFmtId="0" fontId="8" fillId="2" borderId="0" xfId="55" applyFont="1" applyFill="1" applyAlignment="1">
      <alignment horizontal="center" vertical="center"/>
    </xf>
    <xf numFmtId="0" fontId="9" fillId="2" borderId="0" xfId="55" applyFont="1" applyFill="1"/>
    <xf numFmtId="49" fontId="1" fillId="2" borderId="1" xfId="55" applyNumberFormat="1" applyFont="1" applyFill="1" applyBorder="1" applyAlignment="1">
      <alignment vertical="center"/>
    </xf>
    <xf numFmtId="49" fontId="1" fillId="2" borderId="3" xfId="55" applyNumberFormat="1" applyFont="1" applyFill="1" applyBorder="1" applyAlignment="1">
      <alignment vertical="center"/>
    </xf>
    <xf numFmtId="49" fontId="10" fillId="2" borderId="3" xfId="55" applyNumberFormat="1" applyFont="1" applyFill="1" applyBorder="1"/>
    <xf numFmtId="49" fontId="11" fillId="2" borderId="4" xfId="55" applyNumberFormat="1" applyFont="1" applyFill="1" applyBorder="1" applyAlignment="1">
      <alignment horizontal="center" vertical="center"/>
    </xf>
    <xf numFmtId="49" fontId="11" fillId="2" borderId="5" xfId="55" applyNumberFormat="1" applyFont="1" applyFill="1" applyBorder="1" applyAlignment="1">
      <alignment horizontal="center" vertical="center" wrapText="1"/>
    </xf>
    <xf numFmtId="49" fontId="11" fillId="2" borderId="6" xfId="55" applyNumberFormat="1" applyFont="1" applyFill="1" applyBorder="1" applyAlignment="1">
      <alignment horizontal="center" vertical="center" wrapText="1"/>
    </xf>
    <xf numFmtId="49" fontId="11" fillId="2" borderId="7" xfId="55" applyNumberFormat="1" applyFont="1" applyFill="1" applyBorder="1" applyAlignment="1">
      <alignment horizontal="center" vertical="center" wrapText="1"/>
    </xf>
    <xf numFmtId="49" fontId="11" fillId="2" borderId="4" xfId="55" applyNumberFormat="1" applyFont="1" applyFill="1" applyBorder="1" applyAlignment="1">
      <alignment horizontal="center" vertical="center" wrapText="1"/>
    </xf>
    <xf numFmtId="49" fontId="1" fillId="2" borderId="4" xfId="55" applyNumberFormat="1" applyFont="1" applyFill="1" applyBorder="1" applyAlignment="1">
      <alignment horizontal="left" vertical="center"/>
    </xf>
    <xf numFmtId="177" fontId="7" fillId="0" borderId="6" xfId="5" applyNumberFormat="1" applyFont="1" applyBorder="1" applyAlignment="1">
      <alignment horizontal="center" vertical="center" wrapText="1"/>
    </xf>
    <xf numFmtId="49" fontId="1" fillId="2" borderId="4" xfId="55" applyNumberFormat="1" applyFont="1" applyFill="1" applyBorder="1" applyAlignment="1">
      <alignment vertical="center"/>
    </xf>
    <xf numFmtId="0" fontId="7" fillId="0" borderId="0" xfId="5" applyFont="1" applyAlignment="1">
      <alignment horizontal="center" vertical="center" wrapText="1"/>
    </xf>
    <xf numFmtId="0" fontId="7" fillId="0" borderId="0" xfId="5" applyFont="1" applyFill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0" fontId="12" fillId="0" borderId="0" xfId="5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49" fontId="11" fillId="2" borderId="8" xfId="55" applyNumberFormat="1" applyFont="1" applyFill="1" applyBorder="1" applyAlignment="1">
      <alignment horizontal="center" vertical="center" wrapText="1"/>
    </xf>
    <xf numFmtId="49" fontId="11" fillId="2" borderId="9" xfId="55" applyNumberFormat="1" applyFont="1" applyFill="1" applyBorder="1" applyAlignment="1">
      <alignment horizontal="center" vertical="center" wrapText="1"/>
    </xf>
    <xf numFmtId="49" fontId="11" fillId="2" borderId="10" xfId="55" applyNumberFormat="1" applyFont="1" applyFill="1" applyBorder="1" applyAlignment="1">
      <alignment horizontal="center" vertical="center" wrapText="1"/>
    </xf>
    <xf numFmtId="49" fontId="11" fillId="2" borderId="11" xfId="55" applyNumberFormat="1" applyFont="1" applyFill="1" applyBorder="1" applyAlignment="1">
      <alignment horizontal="center" vertical="center" wrapText="1"/>
    </xf>
    <xf numFmtId="49" fontId="1" fillId="2" borderId="12" xfId="55" applyNumberFormat="1" applyFont="1" applyFill="1" applyBorder="1" applyAlignment="1">
      <alignment horizontal="left" vertical="center"/>
    </xf>
    <xf numFmtId="0" fontId="7" fillId="0" borderId="6" xfId="5" applyFont="1" applyBorder="1" applyAlignment="1">
      <alignment horizontal="center" vertical="center" wrapText="1"/>
    </xf>
    <xf numFmtId="49" fontId="1" fillId="2" borderId="12" xfId="55" applyNumberFormat="1" applyFont="1" applyFill="1" applyBorder="1" applyAlignment="1">
      <alignment vertical="center"/>
    </xf>
    <xf numFmtId="0" fontId="4" fillId="0" borderId="13" xfId="5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14" fillId="2" borderId="1" xfId="55" applyNumberFormat="1" applyFont="1" applyFill="1" applyBorder="1" applyAlignment="1">
      <alignment vertical="center"/>
    </xf>
    <xf numFmtId="49" fontId="14" fillId="2" borderId="3" xfId="55" applyNumberFormat="1" applyFont="1" applyFill="1" applyBorder="1" applyAlignment="1">
      <alignment vertical="center"/>
    </xf>
    <xf numFmtId="49" fontId="15" fillId="2" borderId="3" xfId="55" applyNumberFormat="1" applyFont="1" applyFill="1" applyBorder="1"/>
    <xf numFmtId="49" fontId="16" fillId="0" borderId="4" xfId="55" applyNumberFormat="1" applyFont="1" applyFill="1" applyBorder="1" applyAlignment="1">
      <alignment horizontal="center" vertical="center"/>
    </xf>
    <xf numFmtId="49" fontId="16" fillId="0" borderId="5" xfId="55" applyNumberFormat="1" applyFont="1" applyFill="1" applyBorder="1" applyAlignment="1">
      <alignment horizontal="center" vertical="center" wrapText="1"/>
    </xf>
    <xf numFmtId="49" fontId="16" fillId="0" borderId="6" xfId="55" applyNumberFormat="1" applyFont="1" applyFill="1" applyBorder="1" applyAlignment="1">
      <alignment horizontal="center" vertical="center" wrapText="1"/>
    </xf>
    <xf numFmtId="49" fontId="16" fillId="0" borderId="7" xfId="55" applyNumberFormat="1" applyFont="1" applyFill="1" applyBorder="1" applyAlignment="1">
      <alignment horizontal="center" vertical="center" wrapText="1"/>
    </xf>
    <xf numFmtId="49" fontId="16" fillId="0" borderId="4" xfId="55" applyNumberFormat="1" applyFont="1" applyFill="1" applyBorder="1" applyAlignment="1">
      <alignment horizontal="center" vertical="center" wrapText="1"/>
    </xf>
    <xf numFmtId="49" fontId="14" fillId="0" borderId="14" xfId="55" applyNumberFormat="1" applyFont="1" applyFill="1" applyBorder="1" applyAlignment="1">
      <alignment horizontal="left" vertical="center"/>
    </xf>
    <xf numFmtId="0" fontId="17" fillId="0" borderId="4" xfId="55" applyNumberFormat="1" applyFont="1" applyFill="1" applyBorder="1" applyAlignment="1">
      <alignment horizontal="center" vertical="center"/>
    </xf>
    <xf numFmtId="178" fontId="17" fillId="0" borderId="15" xfId="55" applyNumberFormat="1" applyFont="1" applyFill="1" applyBorder="1" applyAlignment="1">
      <alignment horizontal="center" vertical="center"/>
    </xf>
    <xf numFmtId="0" fontId="17" fillId="0" borderId="15" xfId="55" applyNumberFormat="1" applyFont="1" applyFill="1" applyBorder="1" applyAlignment="1">
      <alignment horizontal="center" vertical="center"/>
    </xf>
    <xf numFmtId="178" fontId="14" fillId="0" borderId="4" xfId="55" applyNumberFormat="1" applyFont="1" applyFill="1" applyBorder="1" applyAlignment="1">
      <alignment horizontal="right" vertical="center"/>
    </xf>
    <xf numFmtId="49" fontId="14" fillId="0" borderId="4" xfId="55" applyNumberFormat="1" applyFont="1" applyFill="1" applyBorder="1" applyAlignment="1">
      <alignment horizontal="left" vertical="center"/>
    </xf>
    <xf numFmtId="49" fontId="14" fillId="0" borderId="4" xfId="55" applyNumberFormat="1" applyFont="1" applyFill="1" applyBorder="1" applyAlignment="1">
      <alignment vertical="center"/>
    </xf>
    <xf numFmtId="49" fontId="14" fillId="2" borderId="1" xfId="55" applyNumberFormat="1" applyFont="1" applyFill="1" applyBorder="1" applyAlignment="1">
      <alignment horizontal="right" vertical="center"/>
    </xf>
    <xf numFmtId="178" fontId="14" fillId="0" borderId="5" xfId="55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18" fillId="0" borderId="0" xfId="0" applyFont="1">
      <alignment vertical="center"/>
    </xf>
    <xf numFmtId="0" fontId="7" fillId="0" borderId="0" xfId="0" applyFont="1" applyBorder="1" applyAlignment="1">
      <alignment vertical="center" wrapText="1"/>
    </xf>
    <xf numFmtId="0" fontId="19" fillId="0" borderId="0" xfId="19" applyFont="1" applyFill="1" applyAlignment="1">
      <alignment horizontal="center" vertical="center" wrapText="1"/>
    </xf>
    <xf numFmtId="0" fontId="19" fillId="0" borderId="0" xfId="19" applyFont="1" applyFill="1" applyAlignment="1">
      <alignment horizontal="center" vertical="center"/>
    </xf>
    <xf numFmtId="0" fontId="7" fillId="0" borderId="0" xfId="19" applyFont="1" applyFill="1" applyAlignment="1">
      <alignment horizontal="right" vertical="center"/>
    </xf>
    <xf numFmtId="0" fontId="4" fillId="0" borderId="6" xfId="19" applyFont="1" applyFill="1" applyBorder="1" applyAlignment="1">
      <alignment horizontal="center" vertical="center"/>
    </xf>
    <xf numFmtId="0" fontId="7" fillId="0" borderId="6" xfId="19" applyFont="1" applyFill="1" applyBorder="1" applyAlignment="1">
      <alignment horizontal="center" vertical="center"/>
    </xf>
    <xf numFmtId="0" fontId="7" fillId="0" borderId="6" xfId="19" applyFont="1" applyFill="1" applyBorder="1" applyAlignment="1">
      <alignment horizontal="center" vertical="center" wrapText="1"/>
    </xf>
    <xf numFmtId="0" fontId="7" fillId="0" borderId="6" xfId="19" applyFont="1" applyFill="1" applyBorder="1" applyAlignment="1">
      <alignment horizontal="justify" vertical="center" wrapText="1"/>
    </xf>
    <xf numFmtId="0" fontId="7" fillId="0" borderId="0" xfId="19" applyFont="1" applyFill="1" applyAlignment="1">
      <alignment horizontal="left" vertical="center" wrapText="1"/>
    </xf>
    <xf numFmtId="0" fontId="13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1" fillId="0" borderId="0" xfId="0" applyFont="1">
      <alignment vertical="center"/>
    </xf>
    <xf numFmtId="0" fontId="22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left" vertical="center"/>
    </xf>
    <xf numFmtId="0" fontId="22" fillId="0" borderId="4" xfId="0" applyNumberFormat="1" applyFont="1" applyFill="1" applyBorder="1" applyAlignment="1">
      <alignment horizontal="left" vertical="center"/>
    </xf>
    <xf numFmtId="3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vertical="center"/>
    </xf>
    <xf numFmtId="0" fontId="5" fillId="0" borderId="16" xfId="0" applyNumberFormat="1" applyFont="1" applyFill="1" applyBorder="1" applyAlignment="1">
      <alignment horizontal="left" vertical="center"/>
    </xf>
    <xf numFmtId="0" fontId="5" fillId="0" borderId="12" xfId="0" applyNumberFormat="1" applyFont="1" applyFill="1" applyBorder="1" applyAlignment="1">
      <alignment vertical="center"/>
    </xf>
    <xf numFmtId="0" fontId="5" fillId="0" borderId="11" xfId="0" applyNumberFormat="1" applyFont="1" applyFill="1" applyBorder="1" applyAlignment="1">
      <alignment horizontal="left" vertical="center"/>
    </xf>
    <xf numFmtId="0" fontId="5" fillId="0" borderId="1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6" xfId="36" applyFont="1" applyFill="1" applyBorder="1" applyAlignment="1">
      <alignment horizontal="left" vertical="center" wrapText="1"/>
    </xf>
    <xf numFmtId="0" fontId="4" fillId="0" borderId="6" xfId="36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3" fillId="0" borderId="0" xfId="0" applyFo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/>
    </xf>
    <xf numFmtId="0" fontId="25" fillId="0" borderId="0" xfId="36" applyFont="1" applyFill="1" applyAlignment="1">
      <alignment wrapText="1"/>
    </xf>
    <xf numFmtId="0" fontId="12" fillId="0" borderId="0" xfId="36" applyFont="1" applyFill="1" applyAlignment="1">
      <alignment vertical="center" wrapText="1"/>
    </xf>
    <xf numFmtId="0" fontId="25" fillId="0" borderId="0" xfId="36" applyFont="1" applyFill="1" applyAlignment="1">
      <alignment horizontal="center" wrapText="1"/>
    </xf>
    <xf numFmtId="0" fontId="12" fillId="0" borderId="0" xfId="36" applyFont="1" applyFill="1" applyAlignment="1">
      <alignment wrapText="1"/>
    </xf>
    <xf numFmtId="0" fontId="12" fillId="0" borderId="0" xfId="0" applyFont="1" applyFill="1" applyAlignment="1">
      <alignment wrapText="1"/>
    </xf>
    <xf numFmtId="0" fontId="25" fillId="0" borderId="0" xfId="0" applyFont="1" applyFill="1" applyAlignment="1">
      <alignment wrapText="1"/>
    </xf>
    <xf numFmtId="0" fontId="7" fillId="0" borderId="0" xfId="36" applyFont="1" applyFill="1" applyAlignment="1">
      <alignment horizontal="center" wrapText="1"/>
    </xf>
    <xf numFmtId="0" fontId="7" fillId="0" borderId="0" xfId="36" applyFont="1" applyFill="1" applyAlignment="1">
      <alignment wrapText="1"/>
    </xf>
    <xf numFmtId="0" fontId="4" fillId="0" borderId="0" xfId="36" applyFont="1" applyFill="1" applyAlignment="1">
      <alignment wrapText="1"/>
    </xf>
    <xf numFmtId="0" fontId="19" fillId="0" borderId="0" xfId="36" applyFont="1" applyFill="1" applyAlignment="1">
      <alignment horizontal="center" vertical="center" wrapText="1"/>
    </xf>
    <xf numFmtId="0" fontId="7" fillId="0" borderId="0" xfId="36" applyFont="1" applyFill="1" applyAlignment="1">
      <alignment horizontal="right" vertical="center" wrapText="1"/>
    </xf>
    <xf numFmtId="0" fontId="7" fillId="0" borderId="6" xfId="36" applyFont="1" applyFill="1" applyBorder="1" applyAlignment="1">
      <alignment horizontal="center" vertical="center" wrapText="1"/>
    </xf>
    <xf numFmtId="0" fontId="7" fillId="0" borderId="6" xfId="36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19" fillId="0" borderId="0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6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25" fillId="0" borderId="0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4" fontId="7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176" fontId="7" fillId="3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76" fontId="4" fillId="0" borderId="19" xfId="0" applyNumberFormat="1" applyFont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176" fontId="3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right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 wrapText="1"/>
    </xf>
    <xf numFmtId="177" fontId="1" fillId="0" borderId="20" xfId="0" applyNumberFormat="1" applyFont="1" applyBorder="1" applyAlignment="1">
      <alignment horizontal="center" vertical="center" wrapText="1"/>
    </xf>
    <xf numFmtId="177" fontId="11" fillId="0" borderId="2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5" fillId="0" borderId="0" xfId="0" applyFont="1" applyBorder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76" fontId="5" fillId="0" borderId="0" xfId="0" applyNumberFormat="1" applyFont="1" applyBorder="1" applyAlignment="1">
      <alignment horizontal="right" vertical="center" wrapText="1"/>
    </xf>
    <xf numFmtId="0" fontId="2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vertical="center" wrapText="1"/>
    </xf>
    <xf numFmtId="177" fontId="16" fillId="0" borderId="2" xfId="0" applyNumberFormat="1" applyFont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left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6" fontId="19" fillId="0" borderId="0" xfId="0" applyNumberFormat="1" applyFont="1" applyFill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vertical="center" wrapText="1"/>
    </xf>
    <xf numFmtId="176" fontId="7" fillId="0" borderId="6" xfId="0" applyNumberFormat="1" applyFont="1" applyFill="1" applyBorder="1" applyAlignment="1">
      <alignment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176" fontId="7" fillId="0" borderId="21" xfId="0" applyNumberFormat="1" applyFont="1" applyFill="1" applyBorder="1" applyAlignment="1">
      <alignment horizontal="center" vertical="center" wrapText="1"/>
    </xf>
    <xf numFmtId="176" fontId="7" fillId="0" borderId="17" xfId="0" applyNumberFormat="1" applyFont="1" applyFill="1" applyBorder="1" applyAlignment="1">
      <alignment horizontal="center" vertical="center" wrapText="1"/>
    </xf>
    <xf numFmtId="176" fontId="7" fillId="0" borderId="22" xfId="0" applyNumberFormat="1" applyFont="1" applyFill="1" applyBorder="1" applyAlignment="1">
      <alignment vertical="center" wrapText="1"/>
    </xf>
    <xf numFmtId="176" fontId="7" fillId="0" borderId="23" xfId="0" applyNumberFormat="1" applyFont="1" applyFill="1" applyBorder="1" applyAlignment="1">
      <alignment vertical="center" wrapText="1"/>
    </xf>
    <xf numFmtId="176" fontId="7" fillId="0" borderId="24" xfId="0" applyNumberFormat="1" applyFont="1" applyFill="1" applyBorder="1" applyAlignment="1">
      <alignment vertical="center" wrapText="1"/>
    </xf>
    <xf numFmtId="176" fontId="7" fillId="0" borderId="25" xfId="0" applyNumberFormat="1" applyFont="1" applyFill="1" applyBorder="1" applyAlignment="1">
      <alignment horizontal="center" vertical="center" wrapText="1"/>
    </xf>
    <xf numFmtId="176" fontId="7" fillId="0" borderId="24" xfId="0" applyNumberFormat="1" applyFont="1" applyFill="1" applyBorder="1" applyAlignment="1">
      <alignment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vertical="center" wrapText="1"/>
    </xf>
    <xf numFmtId="176" fontId="7" fillId="0" borderId="19" xfId="0" applyNumberFormat="1" applyFont="1" applyFill="1" applyBorder="1" applyAlignment="1">
      <alignment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预算上会附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常规_(市本级）2014资本经营预算表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_（附表五）2016年社会保险基金预算_岳麓区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_2018预算参阅资料（报人大）12.15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Normal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5"/>
  <sheetViews>
    <sheetView tabSelected="1" workbookViewId="0">
      <selection activeCell="H12" sqref="H12"/>
    </sheetView>
  </sheetViews>
  <sheetFormatPr defaultColWidth="10" defaultRowHeight="14.25" outlineLevelCol="2"/>
  <cols>
    <col min="1" max="1" width="9.90833333333333" style="203" customWidth="1"/>
    <col min="2" max="2" width="63.125" style="203" customWidth="1"/>
    <col min="3" max="3" width="26.75" style="203" customWidth="1"/>
    <col min="4" max="16384" width="10" style="11"/>
  </cols>
  <sheetData>
    <row r="1" s="11" customFormat="1" ht="39" customHeight="1" spans="1:3">
      <c r="A1" s="204" t="s">
        <v>0</v>
      </c>
      <c r="B1" s="204"/>
      <c r="C1" s="204"/>
    </row>
    <row r="2" s="202" customFormat="1" ht="36" customHeight="1" spans="1:3">
      <c r="A2" s="205" t="s">
        <v>1</v>
      </c>
      <c r="B2" s="205" t="s">
        <v>2</v>
      </c>
      <c r="C2" s="206"/>
    </row>
    <row r="3" s="202" customFormat="1" ht="36" customHeight="1" spans="1:3">
      <c r="A3" s="205" t="s">
        <v>3</v>
      </c>
      <c r="B3" s="207" t="s">
        <v>4</v>
      </c>
      <c r="C3" s="208" t="s">
        <v>5</v>
      </c>
    </row>
    <row r="4" s="11" customFormat="1" ht="31.05" customHeight="1" spans="1:3">
      <c r="A4" s="205" t="s">
        <v>6</v>
      </c>
      <c r="B4" s="207" t="s">
        <v>7</v>
      </c>
      <c r="C4" s="209"/>
    </row>
    <row r="5" s="11" customFormat="1" ht="32.55" customHeight="1" spans="1:3">
      <c r="A5" s="205" t="s">
        <v>8</v>
      </c>
      <c r="B5" s="207" t="s">
        <v>9</v>
      </c>
      <c r="C5" s="209"/>
    </row>
    <row r="6" s="11" customFormat="1" ht="32.55" customHeight="1" spans="1:3">
      <c r="A6" s="205" t="s">
        <v>10</v>
      </c>
      <c r="B6" s="207" t="s">
        <v>11</v>
      </c>
      <c r="C6" s="209"/>
    </row>
    <row r="7" s="11" customFormat="1" ht="32.55" customHeight="1" spans="1:3">
      <c r="A7" s="205" t="s">
        <v>12</v>
      </c>
      <c r="B7" s="207" t="s">
        <v>13</v>
      </c>
      <c r="C7" s="209"/>
    </row>
    <row r="8" s="11" customFormat="1" ht="32.55" customHeight="1" spans="1:3">
      <c r="A8" s="205" t="s">
        <v>14</v>
      </c>
      <c r="B8" s="207" t="s">
        <v>15</v>
      </c>
      <c r="C8" s="209"/>
    </row>
    <row r="9" s="11" customFormat="1" ht="32.55" customHeight="1" spans="1:3">
      <c r="A9" s="205" t="s">
        <v>16</v>
      </c>
      <c r="B9" s="207" t="s">
        <v>17</v>
      </c>
      <c r="C9" s="209"/>
    </row>
    <row r="10" s="11" customFormat="1" ht="32.55" customHeight="1" spans="1:3">
      <c r="A10" s="205" t="s">
        <v>18</v>
      </c>
      <c r="B10" s="207" t="s">
        <v>19</v>
      </c>
      <c r="C10" s="210"/>
    </row>
    <row r="11" s="11" customFormat="1" ht="32.55" customHeight="1" spans="1:3">
      <c r="A11" s="205" t="s">
        <v>20</v>
      </c>
      <c r="B11" s="211" t="s">
        <v>21</v>
      </c>
      <c r="C11" s="209" t="s">
        <v>22</v>
      </c>
    </row>
    <row r="12" s="11" customFormat="1" ht="32.55" customHeight="1" spans="1:3">
      <c r="A12" s="205" t="s">
        <v>23</v>
      </c>
      <c r="B12" s="212" t="s">
        <v>24</v>
      </c>
      <c r="C12" s="209"/>
    </row>
    <row r="13" s="11" customFormat="1" ht="32.55" customHeight="1" spans="1:3">
      <c r="A13" s="205" t="s">
        <v>25</v>
      </c>
      <c r="B13" s="213" t="s">
        <v>26</v>
      </c>
      <c r="C13" s="209"/>
    </row>
    <row r="14" s="11" customFormat="1" ht="32.55" customHeight="1" spans="1:3">
      <c r="A14" s="205" t="s">
        <v>27</v>
      </c>
      <c r="B14" s="213" t="s">
        <v>28</v>
      </c>
      <c r="C14" s="209"/>
    </row>
    <row r="15" s="11" customFormat="1" ht="32.55" customHeight="1" spans="1:3">
      <c r="A15" s="205" t="s">
        <v>29</v>
      </c>
      <c r="B15" s="213" t="s">
        <v>30</v>
      </c>
      <c r="C15" s="209"/>
    </row>
    <row r="16" s="11" customFormat="1" ht="32.55" customHeight="1" spans="1:3">
      <c r="A16" s="205" t="s">
        <v>31</v>
      </c>
      <c r="B16" s="213" t="s">
        <v>32</v>
      </c>
      <c r="C16" s="214"/>
    </row>
    <row r="17" s="11" customFormat="1" ht="32.55" customHeight="1" spans="1:3">
      <c r="A17" s="205" t="s">
        <v>33</v>
      </c>
      <c r="B17" s="215" t="s">
        <v>34</v>
      </c>
      <c r="C17" s="209" t="s">
        <v>35</v>
      </c>
    </row>
    <row r="18" s="11" customFormat="1" ht="32.55" customHeight="1" spans="1:3">
      <c r="A18" s="205" t="s">
        <v>36</v>
      </c>
      <c r="B18" s="213" t="s">
        <v>37</v>
      </c>
      <c r="C18" s="209"/>
    </row>
    <row r="19" s="11" customFormat="1" ht="32.55" customHeight="1" spans="1:3">
      <c r="A19" s="205" t="s">
        <v>38</v>
      </c>
      <c r="B19" s="213" t="s">
        <v>39</v>
      </c>
      <c r="C19" s="209"/>
    </row>
    <row r="20" s="11" customFormat="1" ht="32.55" customHeight="1" spans="1:3">
      <c r="A20" s="205" t="s">
        <v>40</v>
      </c>
      <c r="B20" s="213" t="s">
        <v>41</v>
      </c>
      <c r="C20" s="209"/>
    </row>
    <row r="21" s="11" customFormat="1" ht="32.55" customHeight="1" spans="1:3">
      <c r="A21" s="205" t="s">
        <v>42</v>
      </c>
      <c r="B21" s="213" t="s">
        <v>43</v>
      </c>
      <c r="C21" s="209"/>
    </row>
    <row r="22" s="11" customFormat="1" ht="32.55" customHeight="1" spans="1:3">
      <c r="A22" s="205" t="s">
        <v>44</v>
      </c>
      <c r="B22" s="215" t="s">
        <v>45</v>
      </c>
      <c r="C22" s="216" t="s">
        <v>46</v>
      </c>
    </row>
    <row r="23" ht="30" customHeight="1" spans="1:3">
      <c r="A23" s="205" t="s">
        <v>47</v>
      </c>
      <c r="B23" s="213" t="s">
        <v>48</v>
      </c>
      <c r="C23" s="216"/>
    </row>
    <row r="24" ht="26" customHeight="1" spans="1:3">
      <c r="A24" s="205" t="s">
        <v>49</v>
      </c>
      <c r="B24" s="213" t="s">
        <v>50</v>
      </c>
      <c r="C24" s="216"/>
    </row>
    <row r="25" ht="28.5" spans="1:3">
      <c r="A25" s="205" t="s">
        <v>51</v>
      </c>
      <c r="B25" s="217" t="s">
        <v>52</v>
      </c>
      <c r="C25" s="218" t="s">
        <v>53</v>
      </c>
    </row>
  </sheetData>
  <mergeCells count="5">
    <mergeCell ref="A1:C1"/>
    <mergeCell ref="C3:C10"/>
    <mergeCell ref="C11:C16"/>
    <mergeCell ref="C17:C21"/>
    <mergeCell ref="C22:C24"/>
  </mergeCells>
  <pageMargins left="0.75" right="0.75" top="0.268999993801117" bottom="0.268999993801117" header="0" footer="0"/>
  <pageSetup paperSize="9" scale="88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A2" sqref="A2:D2"/>
    </sheetView>
  </sheetViews>
  <sheetFormatPr defaultColWidth="9" defaultRowHeight="13.5" outlineLevelCol="3"/>
  <cols>
    <col min="1" max="1" width="31.75" customWidth="1"/>
    <col min="2" max="2" width="20.125" customWidth="1"/>
    <col min="3" max="3" width="39.375" customWidth="1"/>
    <col min="4" max="4" width="18.875" style="144" customWidth="1"/>
  </cols>
  <sheetData>
    <row r="1" ht="21" customHeight="1" spans="1:4">
      <c r="A1" s="1" t="s">
        <v>20</v>
      </c>
      <c r="B1" s="1"/>
      <c r="C1" s="1"/>
      <c r="D1" s="1"/>
    </row>
    <row r="2" ht="47" customHeight="1" spans="1:4">
      <c r="A2" s="41" t="s">
        <v>21</v>
      </c>
      <c r="B2" s="41"/>
      <c r="C2" s="41"/>
      <c r="D2" s="41"/>
    </row>
    <row r="3" ht="28" customHeight="1" spans="1:4">
      <c r="A3" s="1"/>
      <c r="B3" s="1"/>
      <c r="C3" s="1"/>
      <c r="D3" s="98" t="s">
        <v>54</v>
      </c>
    </row>
    <row r="4" ht="28" customHeight="1" spans="1:4">
      <c r="A4" s="99" t="s">
        <v>55</v>
      </c>
      <c r="B4" s="99" t="s">
        <v>56</v>
      </c>
      <c r="C4" s="99" t="s">
        <v>55</v>
      </c>
      <c r="D4" s="99" t="s">
        <v>56</v>
      </c>
    </row>
    <row r="5" ht="33" customHeight="1" spans="1:4">
      <c r="A5" s="100" t="s">
        <v>717</v>
      </c>
      <c r="B5" s="5">
        <v>58</v>
      </c>
      <c r="C5" s="101" t="s">
        <v>718</v>
      </c>
      <c r="D5" s="102">
        <v>9639</v>
      </c>
    </row>
    <row r="6" ht="33" customHeight="1" spans="1:4">
      <c r="A6" s="100" t="s">
        <v>59</v>
      </c>
      <c r="B6" s="5">
        <v>770</v>
      </c>
      <c r="C6" s="101" t="s">
        <v>64</v>
      </c>
      <c r="D6" s="102"/>
    </row>
    <row r="7" ht="33" customHeight="1" spans="1:4">
      <c r="A7" s="100" t="s">
        <v>719</v>
      </c>
      <c r="B7" s="5"/>
      <c r="C7" s="101" t="s">
        <v>68</v>
      </c>
      <c r="D7" s="102"/>
    </row>
    <row r="8" ht="33" customHeight="1" spans="1:4">
      <c r="A8" s="100" t="s">
        <v>71</v>
      </c>
      <c r="B8" s="5"/>
      <c r="C8" s="101" t="s">
        <v>66</v>
      </c>
      <c r="D8" s="102"/>
    </row>
    <row r="9" ht="33" customHeight="1" spans="1:4">
      <c r="A9" s="143" t="s">
        <v>69</v>
      </c>
      <c r="B9" s="5"/>
      <c r="C9" s="101" t="s">
        <v>70</v>
      </c>
      <c r="D9" s="102"/>
    </row>
    <row r="10" ht="33" customHeight="1" spans="1:4">
      <c r="A10" s="143" t="s">
        <v>720</v>
      </c>
      <c r="B10" s="99">
        <v>8808</v>
      </c>
      <c r="C10" s="101" t="s">
        <v>721</v>
      </c>
      <c r="D10" s="102"/>
    </row>
    <row r="11" ht="33" customHeight="1" spans="1:4">
      <c r="A11" s="143" t="s">
        <v>76</v>
      </c>
      <c r="B11" s="99">
        <f>B5+B6+B7+B8+B9+B10</f>
        <v>9636</v>
      </c>
      <c r="C11" s="101" t="s">
        <v>77</v>
      </c>
      <c r="D11" s="99">
        <f>D5+D6+D7+D8+D9+D10</f>
        <v>9639</v>
      </c>
    </row>
  </sheetData>
  <mergeCells count="1">
    <mergeCell ref="A2:D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1"/>
  <sheetViews>
    <sheetView workbookViewId="0">
      <selection activeCell="F11" sqref="F11"/>
    </sheetView>
  </sheetViews>
  <sheetFormatPr defaultColWidth="10" defaultRowHeight="14.25" outlineLevelCol="2"/>
  <cols>
    <col min="1" max="1" width="16" style="1" customWidth="1"/>
    <col min="2" max="2" width="58.875" style="132" customWidth="1"/>
    <col min="3" max="3" width="15.5" style="133" customWidth="1"/>
  </cols>
  <sheetData>
    <row r="1" ht="25" customHeight="1" spans="1:1">
      <c r="A1" s="1" t="s">
        <v>23</v>
      </c>
    </row>
    <row r="2" ht="39" customHeight="1" spans="1:3">
      <c r="A2" s="105" t="s">
        <v>24</v>
      </c>
      <c r="B2" s="105"/>
      <c r="C2" s="134"/>
    </row>
    <row r="3" ht="28" customHeight="1" spans="1:3">
      <c r="A3" s="110"/>
      <c r="B3" s="135"/>
      <c r="C3" s="131" t="s">
        <v>722</v>
      </c>
    </row>
    <row r="4" s="60" customFormat="1" ht="35" customHeight="1" spans="1:3">
      <c r="A4" s="136" t="s">
        <v>78</v>
      </c>
      <c r="B4" s="137" t="s">
        <v>712</v>
      </c>
      <c r="C4" s="136" t="s">
        <v>155</v>
      </c>
    </row>
    <row r="5" s="60" customFormat="1" ht="25" customHeight="1" spans="1:3">
      <c r="A5" s="138"/>
      <c r="B5" s="139" t="s">
        <v>723</v>
      </c>
      <c r="C5" s="99">
        <v>58</v>
      </c>
    </row>
    <row r="6" ht="20" customHeight="1" spans="1:3">
      <c r="A6" s="140">
        <v>10301</v>
      </c>
      <c r="B6" s="141" t="s">
        <v>724</v>
      </c>
      <c r="C6" s="142"/>
    </row>
    <row r="7" ht="20" customHeight="1" spans="1:3">
      <c r="A7" s="140">
        <v>1030102</v>
      </c>
      <c r="B7" s="141" t="s">
        <v>725</v>
      </c>
      <c r="C7" s="142"/>
    </row>
    <row r="8" ht="20" customHeight="1" spans="1:3">
      <c r="A8" s="140">
        <v>103010201</v>
      </c>
      <c r="B8" s="141" t="s">
        <v>726</v>
      </c>
      <c r="C8" s="142"/>
    </row>
    <row r="9" ht="20" customHeight="1" spans="1:3">
      <c r="A9" s="140">
        <v>103010202</v>
      </c>
      <c r="B9" s="141" t="s">
        <v>727</v>
      </c>
      <c r="C9" s="142"/>
    </row>
    <row r="10" ht="20" customHeight="1" spans="1:3">
      <c r="A10" s="140">
        <v>1030106</v>
      </c>
      <c r="B10" s="141" t="s">
        <v>728</v>
      </c>
      <c r="C10" s="142"/>
    </row>
    <row r="11" ht="20" customHeight="1" spans="1:3">
      <c r="A11" s="140">
        <v>1030110</v>
      </c>
      <c r="B11" s="141" t="s">
        <v>729</v>
      </c>
      <c r="C11" s="142"/>
    </row>
    <row r="12" ht="20" customHeight="1" spans="1:3">
      <c r="A12" s="140">
        <v>1030112</v>
      </c>
      <c r="B12" s="141" t="s">
        <v>730</v>
      </c>
      <c r="C12" s="142"/>
    </row>
    <row r="13" ht="20" customHeight="1" spans="1:3">
      <c r="A13" s="140">
        <v>1030121</v>
      </c>
      <c r="B13" s="141" t="s">
        <v>731</v>
      </c>
      <c r="C13" s="142"/>
    </row>
    <row r="14" ht="20" customHeight="1" spans="1:3">
      <c r="A14" s="140">
        <v>1030129</v>
      </c>
      <c r="B14" s="141" t="s">
        <v>732</v>
      </c>
      <c r="C14" s="142"/>
    </row>
    <row r="15" ht="20" customHeight="1" spans="1:3">
      <c r="A15" s="140">
        <v>1030146</v>
      </c>
      <c r="B15" s="141" t="s">
        <v>733</v>
      </c>
      <c r="C15" s="142"/>
    </row>
    <row r="16" ht="20" customHeight="1" spans="1:3">
      <c r="A16" s="140">
        <v>1030147</v>
      </c>
      <c r="B16" s="141" t="s">
        <v>734</v>
      </c>
      <c r="C16" s="142"/>
    </row>
    <row r="17" ht="20" customHeight="1" spans="1:3">
      <c r="A17" s="140">
        <v>1030148</v>
      </c>
      <c r="B17" s="141" t="s">
        <v>735</v>
      </c>
      <c r="C17" s="142"/>
    </row>
    <row r="18" ht="20" customHeight="1" spans="1:3">
      <c r="A18" s="140">
        <v>103014801</v>
      </c>
      <c r="B18" s="141" t="s">
        <v>736</v>
      </c>
      <c r="C18" s="142"/>
    </row>
    <row r="19" ht="20" customHeight="1" spans="1:3">
      <c r="A19" s="140">
        <v>103014802</v>
      </c>
      <c r="B19" s="141" t="s">
        <v>737</v>
      </c>
      <c r="C19" s="142"/>
    </row>
    <row r="20" ht="20" customHeight="1" spans="1:3">
      <c r="A20" s="140">
        <v>103014803</v>
      </c>
      <c r="B20" s="141" t="s">
        <v>738</v>
      </c>
      <c r="C20" s="142"/>
    </row>
    <row r="21" ht="20" customHeight="1" spans="1:3">
      <c r="A21" s="140">
        <v>103014898</v>
      </c>
      <c r="B21" s="141" t="s">
        <v>739</v>
      </c>
      <c r="C21" s="142"/>
    </row>
    <row r="22" ht="20" customHeight="1" spans="1:3">
      <c r="A22" s="140">
        <v>103014899</v>
      </c>
      <c r="B22" s="141" t="s">
        <v>740</v>
      </c>
      <c r="C22" s="142"/>
    </row>
    <row r="23" ht="20" customHeight="1" spans="1:3">
      <c r="A23" s="140">
        <v>1030149</v>
      </c>
      <c r="B23" s="141" t="s">
        <v>741</v>
      </c>
      <c r="C23" s="142"/>
    </row>
    <row r="24" ht="20" customHeight="1" spans="1:3">
      <c r="A24" s="140">
        <v>1030150</v>
      </c>
      <c r="B24" s="141" t="s">
        <v>742</v>
      </c>
      <c r="C24" s="142"/>
    </row>
    <row r="25" ht="20" customHeight="1" spans="1:3">
      <c r="A25" s="140">
        <v>103015001</v>
      </c>
      <c r="B25" s="141" t="s">
        <v>743</v>
      </c>
      <c r="C25" s="142"/>
    </row>
    <row r="26" ht="20" customHeight="1" spans="1:3">
      <c r="A26" s="140">
        <v>103015002</v>
      </c>
      <c r="B26" s="141" t="s">
        <v>744</v>
      </c>
      <c r="C26" s="142"/>
    </row>
    <row r="27" ht="20" customHeight="1" spans="1:3">
      <c r="A27" s="140">
        <v>1030152</v>
      </c>
      <c r="B27" s="141" t="s">
        <v>745</v>
      </c>
      <c r="C27" s="142"/>
    </row>
    <row r="28" ht="20" customHeight="1" spans="1:3">
      <c r="A28" s="140">
        <v>1030153</v>
      </c>
      <c r="B28" s="141" t="s">
        <v>746</v>
      </c>
      <c r="C28" s="142"/>
    </row>
    <row r="29" ht="20" customHeight="1" spans="1:3">
      <c r="A29" s="140">
        <v>1030154</v>
      </c>
      <c r="B29" s="141" t="s">
        <v>747</v>
      </c>
      <c r="C29" s="142"/>
    </row>
    <row r="30" ht="20" customHeight="1" spans="1:3">
      <c r="A30" s="140">
        <v>1030155</v>
      </c>
      <c r="B30" s="141" t="s">
        <v>748</v>
      </c>
      <c r="C30" s="142"/>
    </row>
    <row r="31" ht="20" customHeight="1" spans="1:3">
      <c r="A31" s="140">
        <v>103015501</v>
      </c>
      <c r="B31" s="141" t="s">
        <v>749</v>
      </c>
      <c r="C31" s="142"/>
    </row>
    <row r="32" ht="20" customHeight="1" spans="1:3">
      <c r="A32" s="140">
        <v>103015502</v>
      </c>
      <c r="B32" s="141" t="s">
        <v>750</v>
      </c>
      <c r="C32" s="142"/>
    </row>
    <row r="33" ht="20" customHeight="1" spans="1:3">
      <c r="A33" s="140">
        <v>1030156</v>
      </c>
      <c r="B33" s="141" t="s">
        <v>751</v>
      </c>
      <c r="C33" s="142"/>
    </row>
    <row r="34" ht="20" customHeight="1" spans="1:3">
      <c r="A34" s="140">
        <v>1030157</v>
      </c>
      <c r="B34" s="141" t="s">
        <v>752</v>
      </c>
      <c r="C34" s="142"/>
    </row>
    <row r="35" ht="20" customHeight="1" spans="1:3">
      <c r="A35" s="140">
        <v>1030158</v>
      </c>
      <c r="B35" s="141" t="s">
        <v>753</v>
      </c>
      <c r="C35" s="142"/>
    </row>
    <row r="36" ht="20" customHeight="1" spans="1:3">
      <c r="A36" s="140">
        <v>103015801</v>
      </c>
      <c r="B36" s="141" t="s">
        <v>754</v>
      </c>
      <c r="C36" s="142"/>
    </row>
    <row r="37" ht="20" customHeight="1" spans="1:3">
      <c r="A37" s="140">
        <v>103015803</v>
      </c>
      <c r="B37" s="141" t="s">
        <v>755</v>
      </c>
      <c r="C37" s="142"/>
    </row>
    <row r="38" ht="20" customHeight="1" spans="1:3">
      <c r="A38" s="140">
        <v>1030159</v>
      </c>
      <c r="B38" s="141" t="s">
        <v>756</v>
      </c>
      <c r="C38" s="142"/>
    </row>
    <row r="39" ht="20" customHeight="1" spans="1:3">
      <c r="A39" s="140">
        <v>1030166</v>
      </c>
      <c r="B39" s="141" t="s">
        <v>757</v>
      </c>
      <c r="C39" s="142"/>
    </row>
    <row r="40" ht="20" customHeight="1" spans="1:3">
      <c r="A40" s="140">
        <v>1030168</v>
      </c>
      <c r="B40" s="141" t="s">
        <v>758</v>
      </c>
      <c r="C40" s="142"/>
    </row>
    <row r="41" ht="20" customHeight="1" spans="1:3">
      <c r="A41" s="140">
        <v>1030171</v>
      </c>
      <c r="B41" s="141" t="s">
        <v>759</v>
      </c>
      <c r="C41" s="142"/>
    </row>
    <row r="42" ht="20" customHeight="1" spans="1:3">
      <c r="A42" s="140">
        <v>1030175</v>
      </c>
      <c r="B42" s="141" t="s">
        <v>760</v>
      </c>
      <c r="C42" s="142"/>
    </row>
    <row r="43" ht="20" customHeight="1" spans="1:3">
      <c r="A43" s="140">
        <v>103017501</v>
      </c>
      <c r="B43" s="141" t="s">
        <v>761</v>
      </c>
      <c r="C43" s="142"/>
    </row>
    <row r="44" ht="20" customHeight="1" spans="1:3">
      <c r="A44" s="140">
        <v>103017502</v>
      </c>
      <c r="B44" s="141" t="s">
        <v>762</v>
      </c>
      <c r="C44" s="142"/>
    </row>
    <row r="45" ht="20" customHeight="1" spans="1:3">
      <c r="A45" s="140">
        <v>1030178</v>
      </c>
      <c r="B45" s="141" t="s">
        <v>763</v>
      </c>
      <c r="C45" s="142"/>
    </row>
    <row r="46" ht="20" customHeight="1" spans="1:3">
      <c r="A46" s="140">
        <v>1030180</v>
      </c>
      <c r="B46" s="141" t="s">
        <v>764</v>
      </c>
      <c r="C46" s="142"/>
    </row>
    <row r="47" ht="20" customHeight="1" spans="1:3">
      <c r="A47" s="140">
        <v>103018001</v>
      </c>
      <c r="B47" s="141" t="s">
        <v>765</v>
      </c>
      <c r="C47" s="142"/>
    </row>
    <row r="48" ht="20" customHeight="1" spans="1:3">
      <c r="A48" s="140">
        <v>103018002</v>
      </c>
      <c r="B48" s="141" t="s">
        <v>766</v>
      </c>
      <c r="C48" s="142"/>
    </row>
    <row r="49" ht="20" customHeight="1" spans="1:3">
      <c r="A49" s="140">
        <v>103018003</v>
      </c>
      <c r="B49" s="141" t="s">
        <v>767</v>
      </c>
      <c r="C49" s="142"/>
    </row>
    <row r="50" ht="20" customHeight="1" spans="1:3">
      <c r="A50" s="140">
        <v>103018004</v>
      </c>
      <c r="B50" s="141" t="s">
        <v>768</v>
      </c>
      <c r="C50" s="142"/>
    </row>
    <row r="51" ht="20" customHeight="1" spans="1:3">
      <c r="A51" s="140">
        <v>103018005</v>
      </c>
      <c r="B51" s="141" t="s">
        <v>769</v>
      </c>
      <c r="C51" s="142"/>
    </row>
    <row r="52" ht="20" customHeight="1" spans="1:3">
      <c r="A52" s="140">
        <v>103018006</v>
      </c>
      <c r="B52" s="141" t="s">
        <v>770</v>
      </c>
      <c r="C52" s="142"/>
    </row>
    <row r="53" ht="20" customHeight="1" spans="1:3">
      <c r="A53" s="140">
        <v>103018007</v>
      </c>
      <c r="B53" s="141" t="s">
        <v>771</v>
      </c>
      <c r="C53" s="142"/>
    </row>
    <row r="54" ht="20" customHeight="1" spans="1:3">
      <c r="A54" s="140">
        <v>1030181</v>
      </c>
      <c r="B54" s="141" t="s">
        <v>772</v>
      </c>
      <c r="C54" s="142"/>
    </row>
    <row r="55" ht="20" customHeight="1" spans="1:3">
      <c r="A55" s="140">
        <v>1030182</v>
      </c>
      <c r="B55" s="141" t="s">
        <v>773</v>
      </c>
      <c r="C55" s="142"/>
    </row>
    <row r="56" ht="20" customHeight="1" spans="1:3">
      <c r="A56" s="140">
        <v>1030183</v>
      </c>
      <c r="B56" s="141" t="s">
        <v>774</v>
      </c>
      <c r="C56" s="142"/>
    </row>
    <row r="57" ht="20" customHeight="1" spans="1:3">
      <c r="A57" s="140">
        <v>1030199</v>
      </c>
      <c r="B57" s="141" t="s">
        <v>775</v>
      </c>
      <c r="C57" s="142"/>
    </row>
    <row r="58" ht="20" customHeight="1" spans="1:3">
      <c r="A58" s="140">
        <v>10310</v>
      </c>
      <c r="B58" s="141" t="s">
        <v>776</v>
      </c>
      <c r="C58" s="142">
        <v>58</v>
      </c>
    </row>
    <row r="59" ht="20" customHeight="1" spans="1:3">
      <c r="A59" s="140">
        <v>1031003</v>
      </c>
      <c r="B59" s="141" t="s">
        <v>777</v>
      </c>
      <c r="C59" s="142"/>
    </row>
    <row r="60" ht="20" customHeight="1" spans="1:3">
      <c r="A60" s="140">
        <v>1031005</v>
      </c>
      <c r="B60" s="141" t="s">
        <v>778</v>
      </c>
      <c r="C60" s="142"/>
    </row>
    <row r="61" ht="20" customHeight="1" spans="1:3">
      <c r="A61" s="140">
        <v>1031006</v>
      </c>
      <c r="B61" s="141" t="s">
        <v>779</v>
      </c>
      <c r="C61" s="142">
        <v>58</v>
      </c>
    </row>
    <row r="62" ht="20" customHeight="1" spans="1:3">
      <c r="A62" s="140">
        <v>103100601</v>
      </c>
      <c r="B62" s="141" t="s">
        <v>780</v>
      </c>
      <c r="C62" s="142"/>
    </row>
    <row r="63" ht="20" customHeight="1" spans="1:3">
      <c r="A63" s="140">
        <v>103100602</v>
      </c>
      <c r="B63" s="141" t="s">
        <v>781</v>
      </c>
      <c r="C63" s="142">
        <v>58</v>
      </c>
    </row>
    <row r="64" ht="20" customHeight="1" spans="1:3">
      <c r="A64" s="140">
        <v>103100699</v>
      </c>
      <c r="B64" s="141" t="s">
        <v>782</v>
      </c>
      <c r="C64" s="142"/>
    </row>
    <row r="65" ht="20" customHeight="1" spans="1:3">
      <c r="A65" s="140">
        <v>1031008</v>
      </c>
      <c r="B65" s="141" t="s">
        <v>783</v>
      </c>
      <c r="C65" s="142"/>
    </row>
    <row r="66" ht="20" customHeight="1" spans="1:3">
      <c r="A66" s="140">
        <v>1031009</v>
      </c>
      <c r="B66" s="141" t="s">
        <v>784</v>
      </c>
      <c r="C66" s="142"/>
    </row>
    <row r="67" ht="20" customHeight="1" spans="1:3">
      <c r="A67" s="140">
        <v>1031010</v>
      </c>
      <c r="B67" s="141" t="s">
        <v>785</v>
      </c>
      <c r="C67" s="142"/>
    </row>
    <row r="68" ht="20" customHeight="1" spans="1:3">
      <c r="A68" s="140">
        <v>1031011</v>
      </c>
      <c r="B68" s="141" t="s">
        <v>786</v>
      </c>
      <c r="C68" s="142"/>
    </row>
    <row r="69" ht="20" customHeight="1" spans="1:3">
      <c r="A69" s="140">
        <v>1031012</v>
      </c>
      <c r="B69" s="141" t="s">
        <v>787</v>
      </c>
      <c r="C69" s="142"/>
    </row>
    <row r="70" ht="20" customHeight="1" spans="1:3">
      <c r="A70" s="140">
        <v>1031013</v>
      </c>
      <c r="B70" s="141" t="s">
        <v>788</v>
      </c>
      <c r="C70" s="142"/>
    </row>
    <row r="71" ht="20" customHeight="1" spans="1:3">
      <c r="A71" s="140">
        <v>103101301</v>
      </c>
      <c r="B71" s="141" t="s">
        <v>789</v>
      </c>
      <c r="C71" s="142"/>
    </row>
    <row r="72" ht="20" customHeight="1" spans="1:3">
      <c r="A72" s="140">
        <v>103101399</v>
      </c>
      <c r="B72" s="141" t="s">
        <v>790</v>
      </c>
      <c r="C72" s="142"/>
    </row>
    <row r="73" ht="20" customHeight="1" spans="1:3">
      <c r="A73" s="140">
        <v>1031014</v>
      </c>
      <c r="B73" s="141" t="s">
        <v>791</v>
      </c>
      <c r="C73" s="142"/>
    </row>
    <row r="74" ht="20" customHeight="1" spans="1:3">
      <c r="A74" s="140">
        <v>1031099</v>
      </c>
      <c r="B74" s="141" t="s">
        <v>792</v>
      </c>
      <c r="C74" s="142"/>
    </row>
    <row r="75" ht="20" customHeight="1" spans="1:3">
      <c r="A75" s="140">
        <v>103109998</v>
      </c>
      <c r="B75" s="141" t="s">
        <v>793</v>
      </c>
      <c r="C75" s="142"/>
    </row>
    <row r="76" ht="20" customHeight="1" spans="1:3">
      <c r="A76" s="140">
        <v>103109999</v>
      </c>
      <c r="B76" s="141" t="s">
        <v>794</v>
      </c>
      <c r="C76" s="142"/>
    </row>
    <row r="77" s="60" customFormat="1" ht="20" customHeight="1" spans="1:3">
      <c r="A77" s="5"/>
      <c r="B77" s="143" t="s">
        <v>795</v>
      </c>
      <c r="C77" s="99">
        <v>770</v>
      </c>
    </row>
    <row r="78" s="60" customFormat="1" ht="20" customHeight="1" spans="1:3">
      <c r="A78" s="5"/>
      <c r="B78" s="143" t="s">
        <v>796</v>
      </c>
      <c r="C78" s="99"/>
    </row>
    <row r="79" s="60" customFormat="1" ht="20" customHeight="1" spans="1:3">
      <c r="A79" s="5"/>
      <c r="B79" s="143" t="s">
        <v>797</v>
      </c>
      <c r="C79" s="99"/>
    </row>
    <row r="80" s="60" customFormat="1" ht="20" customHeight="1" spans="1:3">
      <c r="A80" s="5"/>
      <c r="B80" s="143" t="s">
        <v>798</v>
      </c>
      <c r="C80" s="99">
        <v>8808</v>
      </c>
    </row>
    <row r="81" s="60" customFormat="1" ht="20" customHeight="1" spans="1:3">
      <c r="A81" s="5"/>
      <c r="B81" s="143" t="s">
        <v>76</v>
      </c>
      <c r="C81" s="99">
        <f>C5+C77+C78+C79+C80</f>
        <v>9636</v>
      </c>
    </row>
  </sheetData>
  <mergeCells count="1">
    <mergeCell ref="A2:C2"/>
  </mergeCells>
  <pageMargins left="0.75" right="0.75" top="0.268999993801117" bottom="0.268999993801117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G26" sqref="G26"/>
    </sheetView>
  </sheetViews>
  <sheetFormatPr defaultColWidth="8.7" defaultRowHeight="15.75" outlineLevelCol="2"/>
  <cols>
    <col min="1" max="1" width="11.75" style="124" customWidth="1"/>
    <col min="2" max="2" width="45.125" style="125" customWidth="1"/>
    <col min="3" max="3" width="16.875" style="125" customWidth="1"/>
    <col min="4" max="27" width="9" style="121"/>
    <col min="28" max="16384" width="8.7" style="121"/>
  </cols>
  <sheetData>
    <row r="1" s="118" customFormat="1" ht="17.25" customHeight="1" spans="1:3">
      <c r="A1" s="124" t="s">
        <v>25</v>
      </c>
      <c r="B1" s="126"/>
      <c r="C1" s="126"/>
    </row>
    <row r="2" s="121" customFormat="1" ht="40" customHeight="1" spans="1:3">
      <c r="A2" s="127" t="s">
        <v>799</v>
      </c>
      <c r="B2" s="127"/>
      <c r="C2" s="127"/>
    </row>
    <row r="3" s="121" customFormat="1" ht="22" customHeight="1" spans="1:3">
      <c r="A3" s="131"/>
      <c r="B3" s="131"/>
      <c r="C3" s="131" t="s">
        <v>722</v>
      </c>
    </row>
    <row r="4" s="120" customFormat="1" ht="24" customHeight="1" spans="1:3">
      <c r="A4" s="102" t="s">
        <v>78</v>
      </c>
      <c r="B4" s="102" t="s">
        <v>55</v>
      </c>
      <c r="C4" s="102" t="s">
        <v>155</v>
      </c>
    </row>
    <row r="5" s="118" customFormat="1" ht="24" customHeight="1" spans="1:3">
      <c r="A5" s="102"/>
      <c r="B5" s="101" t="s">
        <v>800</v>
      </c>
      <c r="C5" s="102">
        <f>SUM(C6:C24)</f>
        <v>9639</v>
      </c>
    </row>
    <row r="6" s="121" customFormat="1" ht="20" customHeight="1" spans="1:3">
      <c r="A6" s="129">
        <v>205</v>
      </c>
      <c r="B6" s="130" t="s">
        <v>334</v>
      </c>
      <c r="C6" s="129"/>
    </row>
    <row r="7" s="121" customFormat="1" ht="20" customHeight="1" spans="1:3">
      <c r="A7" s="129">
        <v>206</v>
      </c>
      <c r="B7" s="130" t="s">
        <v>349</v>
      </c>
      <c r="C7" s="129"/>
    </row>
    <row r="8" s="121" customFormat="1" ht="20" customHeight="1" spans="1:3">
      <c r="A8" s="129">
        <v>207</v>
      </c>
      <c r="B8" s="130" t="s">
        <v>354</v>
      </c>
      <c r="C8" s="129">
        <v>8</v>
      </c>
    </row>
    <row r="9" s="121" customFormat="1" ht="20" customHeight="1" spans="1:3">
      <c r="A9" s="129">
        <v>208</v>
      </c>
      <c r="B9" s="130" t="s">
        <v>363</v>
      </c>
      <c r="C9" s="129"/>
    </row>
    <row r="10" s="121" customFormat="1" ht="20" customHeight="1" spans="1:3">
      <c r="A10" s="129">
        <v>210</v>
      </c>
      <c r="B10" s="130" t="s">
        <v>456</v>
      </c>
      <c r="C10" s="129"/>
    </row>
    <row r="11" s="121" customFormat="1" ht="20" customHeight="1" spans="1:3">
      <c r="A11" s="129">
        <v>211</v>
      </c>
      <c r="B11" s="130" t="s">
        <v>508</v>
      </c>
      <c r="C11" s="129"/>
    </row>
    <row r="12" s="121" customFormat="1" ht="20" customHeight="1" spans="1:3">
      <c r="A12" s="129">
        <v>212</v>
      </c>
      <c r="B12" s="130" t="s">
        <v>514</v>
      </c>
      <c r="C12" s="129">
        <v>3977</v>
      </c>
    </row>
    <row r="13" s="121" customFormat="1" ht="20" customHeight="1" spans="1:3">
      <c r="A13" s="129">
        <v>213</v>
      </c>
      <c r="B13" s="130" t="s">
        <v>526</v>
      </c>
      <c r="C13" s="129">
        <v>479</v>
      </c>
    </row>
    <row r="14" s="121" customFormat="1" ht="20" customHeight="1" spans="1:3">
      <c r="A14" s="129">
        <v>214</v>
      </c>
      <c r="B14" s="130" t="s">
        <v>572</v>
      </c>
      <c r="C14" s="129"/>
    </row>
    <row r="15" s="121" customFormat="1" ht="20" customHeight="1" spans="1:3">
      <c r="A15" s="129">
        <v>215</v>
      </c>
      <c r="B15" s="130" t="s">
        <v>801</v>
      </c>
      <c r="C15" s="129">
        <v>410</v>
      </c>
    </row>
    <row r="16" s="121" customFormat="1" ht="20" customHeight="1" spans="1:3">
      <c r="A16" s="129">
        <v>217</v>
      </c>
      <c r="B16" s="130" t="s">
        <v>802</v>
      </c>
      <c r="C16" s="129"/>
    </row>
    <row r="17" s="121" customFormat="1" ht="20" customHeight="1" spans="1:3">
      <c r="A17" s="129">
        <v>220</v>
      </c>
      <c r="B17" s="130" t="s">
        <v>581</v>
      </c>
      <c r="C17" s="129"/>
    </row>
    <row r="18" s="121" customFormat="1" ht="20" customHeight="1" spans="1:3">
      <c r="A18" s="129">
        <v>221</v>
      </c>
      <c r="B18" s="130" t="s">
        <v>588</v>
      </c>
      <c r="C18" s="129"/>
    </row>
    <row r="19" s="121" customFormat="1" ht="20" customHeight="1" spans="1:3">
      <c r="A19" s="129">
        <v>222</v>
      </c>
      <c r="B19" s="130" t="s">
        <v>803</v>
      </c>
      <c r="C19" s="129"/>
    </row>
    <row r="20" s="121" customFormat="1" ht="20" customHeight="1" spans="1:3">
      <c r="A20" s="129">
        <v>224</v>
      </c>
      <c r="B20" s="130" t="s">
        <v>604</v>
      </c>
      <c r="C20" s="129"/>
    </row>
    <row r="21" s="121" customFormat="1" ht="20" customHeight="1" spans="1:3">
      <c r="A21" s="129">
        <v>229</v>
      </c>
      <c r="B21" s="130" t="s">
        <v>804</v>
      </c>
      <c r="C21" s="129">
        <v>4707</v>
      </c>
    </row>
    <row r="22" s="121" customFormat="1" ht="20" customHeight="1" spans="1:3">
      <c r="A22" s="129">
        <v>232</v>
      </c>
      <c r="B22" s="130" t="s">
        <v>623</v>
      </c>
      <c r="C22" s="129">
        <v>58</v>
      </c>
    </row>
    <row r="23" s="121" customFormat="1" ht="20" customHeight="1" spans="1:3">
      <c r="A23" s="129">
        <v>233</v>
      </c>
      <c r="B23" s="130" t="s">
        <v>805</v>
      </c>
      <c r="C23" s="129"/>
    </row>
    <row r="24" s="122" customFormat="1" ht="20" customHeight="1" spans="1:3">
      <c r="A24" s="129">
        <v>234</v>
      </c>
      <c r="B24" s="130" t="s">
        <v>806</v>
      </c>
      <c r="C24" s="129"/>
    </row>
    <row r="25" s="123" customFormat="1" ht="20" customHeight="1" spans="1:3">
      <c r="A25" s="102"/>
      <c r="B25" s="101" t="s">
        <v>807</v>
      </c>
      <c r="C25" s="101"/>
    </row>
    <row r="26" s="123" customFormat="1" ht="20" customHeight="1" spans="1:3">
      <c r="A26" s="102"/>
      <c r="B26" s="101" t="s">
        <v>808</v>
      </c>
      <c r="C26" s="101"/>
    </row>
    <row r="27" s="118" customFormat="1" ht="20" customHeight="1" spans="1:3">
      <c r="A27" s="102"/>
      <c r="B27" s="101" t="s">
        <v>809</v>
      </c>
      <c r="C27" s="101"/>
    </row>
    <row r="28" s="118" customFormat="1" ht="20" customHeight="1" spans="1:3">
      <c r="A28" s="102"/>
      <c r="B28" s="101" t="s">
        <v>810</v>
      </c>
      <c r="C28" s="101"/>
    </row>
    <row r="29" s="118" customFormat="1" ht="20" customHeight="1" spans="1:3">
      <c r="A29" s="102"/>
      <c r="B29" s="101" t="s">
        <v>811</v>
      </c>
      <c r="C29" s="101"/>
    </row>
    <row r="30" s="118" customFormat="1" ht="32" customHeight="1" spans="1:3">
      <c r="A30" s="102"/>
      <c r="B30" s="101" t="s">
        <v>77</v>
      </c>
      <c r="C30" s="102">
        <f>C5+C25+C26+C27+C28+C29</f>
        <v>9639</v>
      </c>
    </row>
    <row r="31" s="121" customFormat="1" ht="20" customHeight="1" spans="1:3">
      <c r="A31" s="124"/>
      <c r="B31" s="125"/>
      <c r="C31" s="125"/>
    </row>
    <row r="32" s="121" customFormat="1" ht="20" customHeight="1" spans="1:3">
      <c r="A32" s="124"/>
      <c r="B32" s="125"/>
      <c r="C32" s="125"/>
    </row>
    <row r="33" s="121" customFormat="1" ht="20" customHeight="1" spans="1:3">
      <c r="A33" s="124"/>
      <c r="B33" s="125"/>
      <c r="C33" s="125"/>
    </row>
    <row r="34" s="121" customFormat="1" ht="20" customHeight="1" spans="1:3">
      <c r="A34" s="124"/>
      <c r="B34" s="125"/>
      <c r="C34" s="125"/>
    </row>
    <row r="35" s="121" customFormat="1" ht="20" customHeight="1" spans="1:3">
      <c r="A35" s="124"/>
      <c r="B35" s="125"/>
      <c r="C35" s="125"/>
    </row>
  </sheetData>
  <mergeCells count="1">
    <mergeCell ref="A2:C2"/>
  </mergeCells>
  <dataValidations count="1">
    <dataValidation type="decimal" operator="between" allowBlank="1" showInputMessage="1" showErrorMessage="1" sqref="C6 C7 C8 C9 C10 C11 C12 C13 C14 C15 C16 C17 C18 C19 C20 C21 C22 C23 C24">
      <formula1>-99999999999999</formula1>
      <formula2>99999999999999</formula2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H12" sqref="H12"/>
    </sheetView>
  </sheetViews>
  <sheetFormatPr defaultColWidth="8.7" defaultRowHeight="15.75" outlineLevelCol="2"/>
  <cols>
    <col min="1" max="1" width="11.25" style="124" customWidth="1"/>
    <col min="2" max="2" width="45.125" style="125" customWidth="1"/>
    <col min="3" max="3" width="16.875" style="125" customWidth="1"/>
    <col min="4" max="27" width="9" style="121"/>
    <col min="28" max="16384" width="8.7" style="121"/>
  </cols>
  <sheetData>
    <row r="1" s="118" customFormat="1" ht="17.25" customHeight="1" spans="1:3">
      <c r="A1" s="124" t="s">
        <v>27</v>
      </c>
      <c r="B1" s="126"/>
      <c r="C1" s="126"/>
    </row>
    <row r="2" s="118" customFormat="1" ht="40" customHeight="1" spans="1:3">
      <c r="A2" s="127" t="s">
        <v>812</v>
      </c>
      <c r="B2" s="127"/>
      <c r="C2" s="127"/>
    </row>
    <row r="3" s="119" customFormat="1" ht="27" customHeight="1" spans="1:3">
      <c r="A3" s="128" t="s">
        <v>722</v>
      </c>
      <c r="B3" s="128"/>
      <c r="C3" s="128"/>
    </row>
    <row r="4" s="120" customFormat="1" ht="24" customHeight="1" spans="1:3">
      <c r="A4" s="102" t="s">
        <v>78</v>
      </c>
      <c r="B4" s="102" t="s">
        <v>55</v>
      </c>
      <c r="C4" s="102" t="s">
        <v>155</v>
      </c>
    </row>
    <row r="5" s="118" customFormat="1" ht="24" customHeight="1" spans="1:3">
      <c r="A5" s="102"/>
      <c r="B5" s="101" t="s">
        <v>800</v>
      </c>
      <c r="C5" s="102">
        <f>SUM(C6:C24)</f>
        <v>9639</v>
      </c>
    </row>
    <row r="6" s="121" customFormat="1" ht="20" customHeight="1" spans="1:3">
      <c r="A6" s="129">
        <v>205</v>
      </c>
      <c r="B6" s="130" t="s">
        <v>334</v>
      </c>
      <c r="C6" s="129"/>
    </row>
    <row r="7" s="121" customFormat="1" ht="20" customHeight="1" spans="1:3">
      <c r="A7" s="129">
        <v>206</v>
      </c>
      <c r="B7" s="130" t="s">
        <v>349</v>
      </c>
      <c r="C7" s="129"/>
    </row>
    <row r="8" s="121" customFormat="1" ht="20" customHeight="1" spans="1:3">
      <c r="A8" s="129">
        <v>207</v>
      </c>
      <c r="B8" s="130" t="s">
        <v>354</v>
      </c>
      <c r="C8" s="129">
        <v>8</v>
      </c>
    </row>
    <row r="9" s="121" customFormat="1" ht="20" customHeight="1" spans="1:3">
      <c r="A9" s="129">
        <v>208</v>
      </c>
      <c r="B9" s="130" t="s">
        <v>363</v>
      </c>
      <c r="C9" s="129"/>
    </row>
    <row r="10" s="121" customFormat="1" ht="20" customHeight="1" spans="1:3">
      <c r="A10" s="129">
        <v>210</v>
      </c>
      <c r="B10" s="130" t="s">
        <v>456</v>
      </c>
      <c r="C10" s="129"/>
    </row>
    <row r="11" s="121" customFormat="1" ht="20" customHeight="1" spans="1:3">
      <c r="A11" s="129">
        <v>211</v>
      </c>
      <c r="B11" s="130" t="s">
        <v>508</v>
      </c>
      <c r="C11" s="129"/>
    </row>
    <row r="12" s="121" customFormat="1" ht="20" customHeight="1" spans="1:3">
      <c r="A12" s="129">
        <v>212</v>
      </c>
      <c r="B12" s="130" t="s">
        <v>514</v>
      </c>
      <c r="C12" s="129">
        <v>3977</v>
      </c>
    </row>
    <row r="13" s="121" customFormat="1" ht="20" customHeight="1" spans="1:3">
      <c r="A13" s="129">
        <v>213</v>
      </c>
      <c r="B13" s="130" t="s">
        <v>526</v>
      </c>
      <c r="C13" s="129">
        <v>479</v>
      </c>
    </row>
    <row r="14" s="121" customFormat="1" ht="20" customHeight="1" spans="1:3">
      <c r="A14" s="129">
        <v>214</v>
      </c>
      <c r="B14" s="130" t="s">
        <v>572</v>
      </c>
      <c r="C14" s="129"/>
    </row>
    <row r="15" s="121" customFormat="1" ht="20" customHeight="1" spans="1:3">
      <c r="A15" s="129">
        <v>215</v>
      </c>
      <c r="B15" s="130" t="s">
        <v>801</v>
      </c>
      <c r="C15" s="129">
        <v>410</v>
      </c>
    </row>
    <row r="16" s="121" customFormat="1" ht="20" customHeight="1" spans="1:3">
      <c r="A16" s="129">
        <v>217</v>
      </c>
      <c r="B16" s="130" t="s">
        <v>802</v>
      </c>
      <c r="C16" s="129"/>
    </row>
    <row r="17" s="121" customFormat="1" ht="20" customHeight="1" spans="1:3">
      <c r="A17" s="129">
        <v>220</v>
      </c>
      <c r="B17" s="130" t="s">
        <v>581</v>
      </c>
      <c r="C17" s="129"/>
    </row>
    <row r="18" s="121" customFormat="1" ht="20" customHeight="1" spans="1:3">
      <c r="A18" s="129">
        <v>221</v>
      </c>
      <c r="B18" s="130" t="s">
        <v>588</v>
      </c>
      <c r="C18" s="129"/>
    </row>
    <row r="19" s="121" customFormat="1" ht="20" customHeight="1" spans="1:3">
      <c r="A19" s="129">
        <v>222</v>
      </c>
      <c r="B19" s="130" t="s">
        <v>803</v>
      </c>
      <c r="C19" s="129"/>
    </row>
    <row r="20" s="121" customFormat="1" ht="20" customHeight="1" spans="1:3">
      <c r="A20" s="129">
        <v>224</v>
      </c>
      <c r="B20" s="130" t="s">
        <v>604</v>
      </c>
      <c r="C20" s="129"/>
    </row>
    <row r="21" s="121" customFormat="1" ht="20" customHeight="1" spans="1:3">
      <c r="A21" s="129">
        <v>229</v>
      </c>
      <c r="B21" s="130" t="s">
        <v>804</v>
      </c>
      <c r="C21" s="129">
        <v>4707</v>
      </c>
    </row>
    <row r="22" s="121" customFormat="1" ht="20" customHeight="1" spans="1:3">
      <c r="A22" s="129">
        <v>232</v>
      </c>
      <c r="B22" s="130" t="s">
        <v>623</v>
      </c>
      <c r="C22" s="129">
        <v>58</v>
      </c>
    </row>
    <row r="23" s="121" customFormat="1" ht="20" customHeight="1" spans="1:3">
      <c r="A23" s="129">
        <v>233</v>
      </c>
      <c r="B23" s="130" t="s">
        <v>805</v>
      </c>
      <c r="C23" s="129"/>
    </row>
    <row r="24" s="122" customFormat="1" ht="20" customHeight="1" spans="1:3">
      <c r="A24" s="129">
        <v>234</v>
      </c>
      <c r="B24" s="130" t="s">
        <v>806</v>
      </c>
      <c r="C24" s="129"/>
    </row>
    <row r="25" s="123" customFormat="1" ht="20" customHeight="1" spans="1:3">
      <c r="A25" s="102"/>
      <c r="B25" s="101" t="s">
        <v>807</v>
      </c>
      <c r="C25" s="101"/>
    </row>
    <row r="26" s="123" customFormat="1" ht="20" customHeight="1" spans="1:3">
      <c r="A26" s="102"/>
      <c r="B26" s="101" t="s">
        <v>808</v>
      </c>
      <c r="C26" s="101"/>
    </row>
    <row r="27" s="118" customFormat="1" ht="20" customHeight="1" spans="1:3">
      <c r="A27" s="102"/>
      <c r="B27" s="101" t="s">
        <v>809</v>
      </c>
      <c r="C27" s="101"/>
    </row>
    <row r="28" s="118" customFormat="1" ht="20" customHeight="1" spans="1:3">
      <c r="A28" s="102"/>
      <c r="B28" s="101" t="s">
        <v>810</v>
      </c>
      <c r="C28" s="101"/>
    </row>
    <row r="29" s="118" customFormat="1" ht="20" customHeight="1" spans="1:3">
      <c r="A29" s="102"/>
      <c r="B29" s="101" t="s">
        <v>811</v>
      </c>
      <c r="C29" s="101"/>
    </row>
    <row r="30" s="118" customFormat="1" ht="32" customHeight="1" spans="1:3">
      <c r="A30" s="102"/>
      <c r="B30" s="101" t="s">
        <v>77</v>
      </c>
      <c r="C30" s="102">
        <f>C5+C25+C26+C27+C28+C29</f>
        <v>9639</v>
      </c>
    </row>
    <row r="31" s="121" customFormat="1" ht="20" customHeight="1" spans="1:3">
      <c r="A31" s="124"/>
      <c r="B31" s="125"/>
      <c r="C31" s="125"/>
    </row>
    <row r="32" s="121" customFormat="1" ht="20" customHeight="1" spans="1:3">
      <c r="A32" s="124"/>
      <c r="B32" s="125"/>
      <c r="C32" s="125"/>
    </row>
    <row r="33" s="121" customFormat="1" ht="20" customHeight="1" spans="1:3">
      <c r="A33" s="124"/>
      <c r="B33" s="125"/>
      <c r="C33" s="125"/>
    </row>
    <row r="34" s="121" customFormat="1" ht="20" customHeight="1" spans="1:3">
      <c r="A34" s="124"/>
      <c r="B34" s="125"/>
      <c r="C34" s="125"/>
    </row>
    <row r="35" s="121" customFormat="1" ht="20" customHeight="1" spans="1:3">
      <c r="A35" s="124"/>
      <c r="B35" s="125"/>
      <c r="C35" s="125"/>
    </row>
  </sheetData>
  <mergeCells count="2">
    <mergeCell ref="A2:C2"/>
    <mergeCell ref="A3:C3"/>
  </mergeCells>
  <dataValidations count="1">
    <dataValidation type="decimal" operator="between" allowBlank="1" showInputMessage="1" showErrorMessage="1" sqref="C6 C7 C8 C9 C10 C11 C12 C13 C14 C15 C16 C17 C18 C19 C20 C21 C22 C23 C24">
      <formula1>-99999999999999</formula1>
      <formula2>99999999999999</formula2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E14" sqref="E14"/>
    </sheetView>
  </sheetViews>
  <sheetFormatPr defaultColWidth="10" defaultRowHeight="14.25" outlineLevelRow="6" outlineLevelCol="2"/>
  <cols>
    <col min="1" max="1" width="51.475" style="10" customWidth="1"/>
    <col min="2" max="2" width="26" style="10" customWidth="1"/>
    <col min="3" max="3" width="28.75" style="10" customWidth="1"/>
    <col min="4" max="5" width="9.76666666666667" style="11" customWidth="1"/>
    <col min="6" max="16384" width="10" style="11"/>
  </cols>
  <sheetData>
    <row r="1" s="11" customFormat="1" ht="34" customHeight="1" spans="1:3">
      <c r="A1" s="110" t="s">
        <v>29</v>
      </c>
      <c r="B1" s="10"/>
      <c r="C1" s="10"/>
    </row>
    <row r="2" s="11" customFormat="1" ht="64" customHeight="1" spans="1:3">
      <c r="A2" s="111" t="s">
        <v>30</v>
      </c>
      <c r="B2" s="111"/>
      <c r="C2" s="111"/>
    </row>
    <row r="3" s="11" customFormat="1" ht="30" customHeight="1" spans="1:3">
      <c r="A3" s="110"/>
      <c r="B3" s="112" t="s">
        <v>54</v>
      </c>
      <c r="C3" s="112"/>
    </row>
    <row r="4" s="11" customFormat="1" ht="54" customHeight="1" spans="1:3">
      <c r="A4" s="113" t="s">
        <v>813</v>
      </c>
      <c r="B4" s="113" t="s">
        <v>155</v>
      </c>
      <c r="C4" s="113" t="s">
        <v>709</v>
      </c>
    </row>
    <row r="5" s="11" customFormat="1" ht="54" customHeight="1" spans="1:3">
      <c r="A5" s="114"/>
      <c r="B5" s="115"/>
      <c r="C5" s="114"/>
    </row>
    <row r="6" s="11" customFormat="1" ht="54" customHeight="1" spans="1:3">
      <c r="A6" s="113" t="s">
        <v>710</v>
      </c>
      <c r="B6" s="116"/>
      <c r="C6" s="114"/>
    </row>
    <row r="7" s="11" customFormat="1" ht="50" customHeight="1" spans="1:3">
      <c r="A7" s="117" t="s">
        <v>814</v>
      </c>
      <c r="B7" s="117"/>
      <c r="C7" s="117"/>
    </row>
  </sheetData>
  <mergeCells count="3">
    <mergeCell ref="A2:C2"/>
    <mergeCell ref="B3:C3"/>
    <mergeCell ref="A7:C7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zoomScale="115" zoomScaleNormal="115" workbookViewId="0">
      <selection activeCell="E9" sqref="E9"/>
    </sheetView>
  </sheetViews>
  <sheetFormatPr defaultColWidth="10" defaultRowHeight="15.75" outlineLevelCol="2"/>
  <cols>
    <col min="1" max="1" width="33.75" style="1" customWidth="1"/>
    <col min="2" max="3" width="26.25" style="1" customWidth="1"/>
    <col min="4" max="16384" width="10" style="70"/>
  </cols>
  <sheetData>
    <row r="1" s="70" customFormat="1" ht="26" customHeight="1" spans="1:3">
      <c r="A1" s="61" t="s">
        <v>31</v>
      </c>
      <c r="B1" s="1"/>
      <c r="C1" s="1"/>
    </row>
    <row r="2" s="70" customFormat="1" ht="56" customHeight="1" spans="1:3">
      <c r="A2" s="105" t="s">
        <v>32</v>
      </c>
      <c r="B2" s="105"/>
      <c r="C2" s="105"/>
    </row>
    <row r="3" s="70" customFormat="1" ht="33" customHeight="1" spans="1:3">
      <c r="A3" s="61"/>
      <c r="B3" s="73" t="s">
        <v>54</v>
      </c>
      <c r="C3" s="73"/>
    </row>
    <row r="4" s="104" customFormat="1" ht="54" customHeight="1" spans="1:3">
      <c r="A4" s="99" t="s">
        <v>712</v>
      </c>
      <c r="B4" s="99" t="s">
        <v>713</v>
      </c>
      <c r="C4" s="99" t="s">
        <v>714</v>
      </c>
    </row>
    <row r="5" s="70" customFormat="1" ht="54" customHeight="1" spans="1:3">
      <c r="A5" s="106" t="s">
        <v>715</v>
      </c>
      <c r="B5" s="107">
        <v>95450</v>
      </c>
      <c r="C5" s="107">
        <v>95450</v>
      </c>
    </row>
    <row r="6" s="70" customFormat="1" ht="28" customHeight="1" spans="1:3">
      <c r="A6" s="108" t="s">
        <v>716</v>
      </c>
      <c r="B6" s="109"/>
      <c r="C6" s="109"/>
    </row>
    <row r="7" s="70" customFormat="1" ht="22.8" customHeight="1" spans="1:3">
      <c r="A7" s="1"/>
      <c r="B7" s="1"/>
      <c r="C7" s="1"/>
    </row>
    <row r="8" s="70" customFormat="1" ht="22.8" customHeight="1" spans="1:3">
      <c r="A8" s="1"/>
      <c r="B8" s="1"/>
      <c r="C8" s="1"/>
    </row>
    <row r="9" s="70" customFormat="1" ht="22.8" customHeight="1" spans="1:3">
      <c r="A9" s="1"/>
      <c r="B9" s="1"/>
      <c r="C9" s="1"/>
    </row>
    <row r="10" s="70" customFormat="1" ht="22.8" customHeight="1" spans="1:3">
      <c r="A10" s="1"/>
      <c r="B10" s="1"/>
      <c r="C10" s="1"/>
    </row>
    <row r="11" s="70" customFormat="1" ht="22.8" customHeight="1" spans="1:3">
      <c r="A11" s="1"/>
      <c r="B11" s="1"/>
      <c r="C11" s="1"/>
    </row>
  </sheetData>
  <mergeCells count="3">
    <mergeCell ref="A2:C2"/>
    <mergeCell ref="B3:C3"/>
    <mergeCell ref="A6:C6"/>
  </mergeCells>
  <pageMargins left="0.75" right="0.75" top="0.268999993801117" bottom="0.268999993801117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H18" sqref="H18"/>
    </sheetView>
  </sheetViews>
  <sheetFormatPr defaultColWidth="9" defaultRowHeight="13.5" outlineLevelCol="3"/>
  <cols>
    <col min="1" max="1" width="34.125" customWidth="1"/>
    <col min="2" max="2" width="17.625" customWidth="1"/>
    <col min="3" max="3" width="25.875" customWidth="1"/>
    <col min="4" max="4" width="23.625" customWidth="1"/>
  </cols>
  <sheetData>
    <row r="1" ht="34" customHeight="1" spans="1:4">
      <c r="A1" s="1" t="s">
        <v>33</v>
      </c>
      <c r="B1" s="1"/>
      <c r="C1" s="1"/>
      <c r="D1" s="1"/>
    </row>
    <row r="2" ht="34" customHeight="1" spans="1:4">
      <c r="A2" s="41" t="s">
        <v>34</v>
      </c>
      <c r="B2" s="41"/>
      <c r="C2" s="41"/>
      <c r="D2" s="41"/>
    </row>
    <row r="3" ht="34" customHeight="1" spans="1:4">
      <c r="A3" s="1"/>
      <c r="B3" s="1"/>
      <c r="C3" s="1"/>
      <c r="D3" s="98" t="s">
        <v>54</v>
      </c>
    </row>
    <row r="4" ht="35" customHeight="1" spans="1:4">
      <c r="A4" s="99" t="s">
        <v>55</v>
      </c>
      <c r="B4" s="99" t="s">
        <v>56</v>
      </c>
      <c r="C4" s="99" t="s">
        <v>55</v>
      </c>
      <c r="D4" s="99" t="s">
        <v>56</v>
      </c>
    </row>
    <row r="5" ht="35" customHeight="1" spans="1:4">
      <c r="A5" s="100" t="s">
        <v>815</v>
      </c>
      <c r="B5" s="5">
        <v>15</v>
      </c>
      <c r="C5" s="101" t="s">
        <v>816</v>
      </c>
      <c r="D5" s="102">
        <v>10</v>
      </c>
    </row>
    <row r="6" ht="35" customHeight="1" spans="1:4">
      <c r="A6" s="100" t="s">
        <v>59</v>
      </c>
      <c r="B6" s="5"/>
      <c r="C6" s="103" t="s">
        <v>64</v>
      </c>
      <c r="D6" s="102"/>
    </row>
    <row r="7" ht="35" customHeight="1" spans="1:4">
      <c r="A7" s="100" t="s">
        <v>719</v>
      </c>
      <c r="B7" s="5"/>
      <c r="C7" s="103" t="s">
        <v>68</v>
      </c>
      <c r="D7" s="102"/>
    </row>
    <row r="8" ht="35" customHeight="1" spans="1:4">
      <c r="A8" s="100" t="s">
        <v>67</v>
      </c>
      <c r="B8" s="5">
        <v>10</v>
      </c>
      <c r="C8" s="103" t="s">
        <v>70</v>
      </c>
      <c r="D8" s="102">
        <v>15</v>
      </c>
    </row>
    <row r="9" ht="35" customHeight="1" spans="1:4">
      <c r="A9" s="100"/>
      <c r="B9" s="5"/>
      <c r="C9" s="103" t="s">
        <v>75</v>
      </c>
      <c r="D9" s="102"/>
    </row>
    <row r="10" ht="35" customHeight="1" spans="1:4">
      <c r="A10" s="99" t="s">
        <v>76</v>
      </c>
      <c r="B10" s="5">
        <f>B5+B6+B7+B8+B9</f>
        <v>25</v>
      </c>
      <c r="C10" s="99" t="s">
        <v>77</v>
      </c>
      <c r="D10" s="5">
        <f>D5+D6+D7+D8+D9</f>
        <v>25</v>
      </c>
    </row>
  </sheetData>
  <mergeCells count="1">
    <mergeCell ref="A2:D2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5"/>
  <sheetViews>
    <sheetView zoomScale="115" zoomScaleNormal="115" workbookViewId="0">
      <selection activeCell="A10" sqref="A10"/>
    </sheetView>
  </sheetViews>
  <sheetFormatPr defaultColWidth="10" defaultRowHeight="15.75" outlineLevelCol="2"/>
  <cols>
    <col min="1" max="1" width="14.675" style="88" customWidth="1"/>
    <col min="2" max="2" width="52.5" style="89" customWidth="1"/>
    <col min="3" max="3" width="14.875" style="90" customWidth="1"/>
    <col min="4" max="16384" width="10" style="70"/>
  </cols>
  <sheetData>
    <row r="1" s="70" customFormat="1" ht="27" customHeight="1" spans="1:3">
      <c r="A1" s="91" t="s">
        <v>36</v>
      </c>
      <c r="B1" s="89"/>
      <c r="C1" s="90"/>
    </row>
    <row r="2" s="70" customFormat="1" ht="43" customHeight="1" spans="1:3">
      <c r="A2" s="92" t="s">
        <v>37</v>
      </c>
      <c r="B2" s="92"/>
      <c r="C2" s="92"/>
    </row>
    <row r="3" s="70" customFormat="1" ht="27" customHeight="1" spans="1:3">
      <c r="A3" s="91"/>
      <c r="B3" s="93"/>
      <c r="C3" s="90" t="s">
        <v>54</v>
      </c>
    </row>
    <row r="4" spans="1:3">
      <c r="A4" s="94" t="s">
        <v>78</v>
      </c>
      <c r="B4" s="94" t="s">
        <v>55</v>
      </c>
      <c r="C4" s="94" t="s">
        <v>155</v>
      </c>
    </row>
    <row r="5" spans="1:3">
      <c r="A5" s="94"/>
      <c r="B5" s="94" t="s">
        <v>817</v>
      </c>
      <c r="C5" s="95">
        <f>C6</f>
        <v>15</v>
      </c>
    </row>
    <row r="6" s="70" customFormat="1" spans="1:3">
      <c r="A6" s="96">
        <v>103</v>
      </c>
      <c r="B6" s="97" t="s">
        <v>818</v>
      </c>
      <c r="C6" s="95">
        <f>C7</f>
        <v>15</v>
      </c>
    </row>
    <row r="7" s="70" customFormat="1" spans="1:3">
      <c r="A7" s="96">
        <v>10306</v>
      </c>
      <c r="B7" s="97" t="s">
        <v>819</v>
      </c>
      <c r="C7" s="95">
        <f>C8+C40+C45+C51+C55</f>
        <v>15</v>
      </c>
    </row>
    <row r="8" s="70" customFormat="1" spans="1:3">
      <c r="A8" s="96">
        <v>1030601</v>
      </c>
      <c r="B8" s="97" t="s">
        <v>820</v>
      </c>
      <c r="C8" s="95"/>
    </row>
    <row r="9" spans="1:3">
      <c r="A9" s="96">
        <v>103060103</v>
      </c>
      <c r="B9" s="97" t="s">
        <v>821</v>
      </c>
      <c r="C9" s="95"/>
    </row>
    <row r="10" spans="1:3">
      <c r="A10" s="96">
        <v>103060104</v>
      </c>
      <c r="B10" s="97" t="s">
        <v>822</v>
      </c>
      <c r="C10" s="95"/>
    </row>
    <row r="11" spans="1:3">
      <c r="A11" s="96">
        <v>103060105</v>
      </c>
      <c r="B11" s="97" t="s">
        <v>823</v>
      </c>
      <c r="C11" s="95"/>
    </row>
    <row r="12" spans="1:3">
      <c r="A12" s="96">
        <v>103060106</v>
      </c>
      <c r="B12" s="97" t="s">
        <v>824</v>
      </c>
      <c r="C12" s="95"/>
    </row>
    <row r="13" spans="1:3">
      <c r="A13" s="96">
        <v>103060107</v>
      </c>
      <c r="B13" s="97" t="s">
        <v>825</v>
      </c>
      <c r="C13" s="95"/>
    </row>
    <row r="14" spans="1:3">
      <c r="A14" s="96">
        <v>103060108</v>
      </c>
      <c r="B14" s="97" t="s">
        <v>826</v>
      </c>
      <c r="C14" s="95"/>
    </row>
    <row r="15" spans="1:3">
      <c r="A15" s="96">
        <v>103060109</v>
      </c>
      <c r="B15" s="97" t="s">
        <v>827</v>
      </c>
      <c r="C15" s="95"/>
    </row>
    <row r="16" spans="1:3">
      <c r="A16" s="96">
        <v>103060112</v>
      </c>
      <c r="B16" s="97" t="s">
        <v>828</v>
      </c>
      <c r="C16" s="95"/>
    </row>
    <row r="17" spans="1:3">
      <c r="A17" s="96">
        <v>103060113</v>
      </c>
      <c r="B17" s="97" t="s">
        <v>829</v>
      </c>
      <c r="C17" s="95"/>
    </row>
    <row r="18" spans="1:3">
      <c r="A18" s="96">
        <v>103060114</v>
      </c>
      <c r="B18" s="97" t="s">
        <v>830</v>
      </c>
      <c r="C18" s="95"/>
    </row>
    <row r="19" spans="1:3">
      <c r="A19" s="96">
        <v>103060115</v>
      </c>
      <c r="B19" s="97" t="s">
        <v>831</v>
      </c>
      <c r="C19" s="95"/>
    </row>
    <row r="20" spans="1:3">
      <c r="A20" s="96">
        <v>103060116</v>
      </c>
      <c r="B20" s="97" t="s">
        <v>832</v>
      </c>
      <c r="C20" s="95"/>
    </row>
    <row r="21" spans="1:3">
      <c r="A21" s="96">
        <v>103060117</v>
      </c>
      <c r="B21" s="97" t="s">
        <v>833</v>
      </c>
      <c r="C21" s="95"/>
    </row>
    <row r="22" spans="1:3">
      <c r="A22" s="96">
        <v>103060118</v>
      </c>
      <c r="B22" s="97" t="s">
        <v>834</v>
      </c>
      <c r="C22" s="95"/>
    </row>
    <row r="23" spans="1:3">
      <c r="A23" s="96">
        <v>103060119</v>
      </c>
      <c r="B23" s="97" t="s">
        <v>835</v>
      </c>
      <c r="C23" s="95"/>
    </row>
    <row r="24" spans="1:3">
      <c r="A24" s="96">
        <v>103060120</v>
      </c>
      <c r="B24" s="97" t="s">
        <v>836</v>
      </c>
      <c r="C24" s="95"/>
    </row>
    <row r="25" spans="1:3">
      <c r="A25" s="96">
        <v>103060121</v>
      </c>
      <c r="B25" s="97" t="s">
        <v>837</v>
      </c>
      <c r="C25" s="95"/>
    </row>
    <row r="26" spans="1:3">
      <c r="A26" s="96">
        <v>103060122</v>
      </c>
      <c r="B26" s="97" t="s">
        <v>838</v>
      </c>
      <c r="C26" s="95"/>
    </row>
    <row r="27" spans="1:3">
      <c r="A27" s="96">
        <v>103060123</v>
      </c>
      <c r="B27" s="97" t="s">
        <v>839</v>
      </c>
      <c r="C27" s="95"/>
    </row>
    <row r="28" spans="1:3">
      <c r="A28" s="96">
        <v>103060124</v>
      </c>
      <c r="B28" s="97" t="s">
        <v>840</v>
      </c>
      <c r="C28" s="95"/>
    </row>
    <row r="29" spans="1:3">
      <c r="A29" s="96">
        <v>103060125</v>
      </c>
      <c r="B29" s="97" t="s">
        <v>841</v>
      </c>
      <c r="C29" s="95"/>
    </row>
    <row r="30" spans="1:3">
      <c r="A30" s="96">
        <v>103060126</v>
      </c>
      <c r="B30" s="97" t="s">
        <v>842</v>
      </c>
      <c r="C30" s="95"/>
    </row>
    <row r="31" spans="1:3">
      <c r="A31" s="96">
        <v>103060127</v>
      </c>
      <c r="B31" s="97" t="s">
        <v>843</v>
      </c>
      <c r="C31" s="95"/>
    </row>
    <row r="32" spans="1:3">
      <c r="A32" s="96">
        <v>103060128</v>
      </c>
      <c r="B32" s="97" t="s">
        <v>844</v>
      </c>
      <c r="C32" s="95"/>
    </row>
    <row r="33" spans="1:3">
      <c r="A33" s="96">
        <v>103060129</v>
      </c>
      <c r="B33" s="97" t="s">
        <v>845</v>
      </c>
      <c r="C33" s="95"/>
    </row>
    <row r="34" spans="1:3">
      <c r="A34" s="96">
        <v>103060130</v>
      </c>
      <c r="B34" s="97" t="s">
        <v>846</v>
      </c>
      <c r="C34" s="95"/>
    </row>
    <row r="35" spans="1:3">
      <c r="A35" s="96">
        <v>103060131</v>
      </c>
      <c r="B35" s="97" t="s">
        <v>847</v>
      </c>
      <c r="C35" s="95"/>
    </row>
    <row r="36" spans="1:3">
      <c r="A36" s="96">
        <v>103060132</v>
      </c>
      <c r="B36" s="97" t="s">
        <v>848</v>
      </c>
      <c r="C36" s="95"/>
    </row>
    <row r="37" spans="1:3">
      <c r="A37" s="96">
        <v>103060133</v>
      </c>
      <c r="B37" s="97" t="s">
        <v>849</v>
      </c>
      <c r="C37" s="95"/>
    </row>
    <row r="38" spans="1:3">
      <c r="A38" s="96">
        <v>103060134</v>
      </c>
      <c r="B38" s="97" t="s">
        <v>850</v>
      </c>
      <c r="C38" s="95"/>
    </row>
    <row r="39" spans="1:3">
      <c r="A39" s="96">
        <v>103060198</v>
      </c>
      <c r="B39" s="97" t="s">
        <v>851</v>
      </c>
      <c r="C39" s="95"/>
    </row>
    <row r="40" s="70" customFormat="1" spans="1:3">
      <c r="A40" s="96">
        <v>1030602</v>
      </c>
      <c r="B40" s="97" t="s">
        <v>852</v>
      </c>
      <c r="C40" s="95">
        <f>SUM(C41:C44)</f>
        <v>15</v>
      </c>
    </row>
    <row r="41" s="70" customFormat="1" spans="1:3">
      <c r="A41" s="96">
        <v>103060202</v>
      </c>
      <c r="B41" s="97" t="s">
        <v>853</v>
      </c>
      <c r="C41" s="95"/>
    </row>
    <row r="42" s="70" customFormat="1" spans="1:3">
      <c r="A42" s="96">
        <v>103060203</v>
      </c>
      <c r="B42" s="97" t="s">
        <v>854</v>
      </c>
      <c r="C42" s="95"/>
    </row>
    <row r="43" s="70" customFormat="1" spans="1:3">
      <c r="A43" s="96">
        <v>103060204</v>
      </c>
      <c r="B43" s="97" t="s">
        <v>855</v>
      </c>
      <c r="C43" s="95"/>
    </row>
    <row r="44" s="70" customFormat="1" spans="1:3">
      <c r="A44" s="96">
        <v>103060298</v>
      </c>
      <c r="B44" s="97" t="s">
        <v>856</v>
      </c>
      <c r="C44" s="95">
        <v>15</v>
      </c>
    </row>
    <row r="45" s="70" customFormat="1" spans="1:3">
      <c r="A45" s="96">
        <v>1030603</v>
      </c>
      <c r="B45" s="97" t="s">
        <v>857</v>
      </c>
      <c r="C45" s="95"/>
    </row>
    <row r="46" s="70" customFormat="1" spans="1:3">
      <c r="A46" s="96">
        <v>103060301</v>
      </c>
      <c r="B46" s="97" t="s">
        <v>858</v>
      </c>
      <c r="C46" s="95"/>
    </row>
    <row r="47" spans="1:3">
      <c r="A47" s="96">
        <v>103060304</v>
      </c>
      <c r="B47" s="97" t="s">
        <v>859</v>
      </c>
      <c r="C47" s="95"/>
    </row>
    <row r="48" spans="1:3">
      <c r="A48" s="96">
        <v>103060305</v>
      </c>
      <c r="B48" s="97" t="s">
        <v>860</v>
      </c>
      <c r="C48" s="95"/>
    </row>
    <row r="49" spans="1:3">
      <c r="A49" s="96">
        <v>103060307</v>
      </c>
      <c r="B49" s="97" t="s">
        <v>861</v>
      </c>
      <c r="C49" s="95"/>
    </row>
    <row r="50" spans="1:3">
      <c r="A50" s="96">
        <v>103060398</v>
      </c>
      <c r="B50" s="97" t="s">
        <v>862</v>
      </c>
      <c r="C50" s="95"/>
    </row>
    <row r="51" s="70" customFormat="1" spans="1:3">
      <c r="A51" s="96">
        <v>1030604</v>
      </c>
      <c r="B51" s="97" t="s">
        <v>863</v>
      </c>
      <c r="C51" s="95"/>
    </row>
    <row r="52" s="70" customFormat="1" spans="1:3">
      <c r="A52" s="96">
        <v>103060401</v>
      </c>
      <c r="B52" s="97" t="s">
        <v>864</v>
      </c>
      <c r="C52" s="95"/>
    </row>
    <row r="53" s="70" customFormat="1" spans="1:3">
      <c r="A53" s="96">
        <v>103060402</v>
      </c>
      <c r="B53" s="97" t="s">
        <v>865</v>
      </c>
      <c r="C53" s="95"/>
    </row>
    <row r="54" s="70" customFormat="1" spans="1:3">
      <c r="A54" s="96">
        <v>103060498</v>
      </c>
      <c r="B54" s="97" t="s">
        <v>866</v>
      </c>
      <c r="C54" s="95"/>
    </row>
    <row r="55" s="70" customFormat="1" spans="1:3">
      <c r="A55" s="96">
        <v>1030698</v>
      </c>
      <c r="B55" s="97" t="s">
        <v>867</v>
      </c>
      <c r="C55" s="95"/>
    </row>
  </sheetData>
  <mergeCells count="1">
    <mergeCell ref="A2:C2"/>
  </mergeCells>
  <dataValidations count="1">
    <dataValidation type="decimal" operator="between" allowBlank="1" showInputMessage="1" showErrorMessage="1" sqref="C5:C55">
      <formula1>-99999999999999</formula1>
      <formula2>99999999999999</formula2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topLeftCell="A2" workbookViewId="0">
      <selection activeCell="F13" sqref="F13"/>
    </sheetView>
  </sheetViews>
  <sheetFormatPr defaultColWidth="10" defaultRowHeight="15.75" outlineLevelCol="2"/>
  <cols>
    <col min="1" max="1" width="13.5" style="1" customWidth="1"/>
    <col min="2" max="2" width="50.5" style="84" customWidth="1"/>
    <col min="3" max="3" width="18.25" style="85" customWidth="1"/>
    <col min="4" max="6" width="10" style="70"/>
    <col min="7" max="7" width="21.75" style="70" customWidth="1"/>
    <col min="8" max="8" width="17.5" style="70" customWidth="1"/>
    <col min="9" max="9" width="25.375" style="70" customWidth="1"/>
    <col min="10" max="16384" width="10" style="70"/>
  </cols>
  <sheetData>
    <row r="1" s="70" customFormat="1" ht="26" customHeight="1" spans="1:3">
      <c r="A1" s="61" t="s">
        <v>38</v>
      </c>
      <c r="B1" s="84"/>
      <c r="C1" s="86"/>
    </row>
    <row r="2" s="70" customFormat="1" ht="53" customHeight="1" spans="1:3">
      <c r="A2" s="72" t="s">
        <v>39</v>
      </c>
      <c r="B2" s="72"/>
      <c r="C2" s="72"/>
    </row>
    <row r="3" s="70" customFormat="1" ht="25" customHeight="1" spans="1:3">
      <c r="A3" s="61"/>
      <c r="B3" s="73"/>
      <c r="C3" s="87" t="s">
        <v>54</v>
      </c>
    </row>
    <row r="4" ht="24" customHeight="1" spans="1:3">
      <c r="A4" s="75" t="s">
        <v>78</v>
      </c>
      <c r="B4" s="75" t="s">
        <v>868</v>
      </c>
      <c r="C4" s="75" t="s">
        <v>155</v>
      </c>
    </row>
    <row r="5" ht="24" customHeight="1" spans="1:3">
      <c r="A5" s="76"/>
      <c r="B5" s="77" t="s">
        <v>816</v>
      </c>
      <c r="C5" s="78">
        <f>C6+C9</f>
        <v>10</v>
      </c>
    </row>
    <row r="6" s="70" customFormat="1" ht="24" customHeight="1" spans="1:3">
      <c r="A6" s="76">
        <v>208</v>
      </c>
      <c r="B6" s="79" t="s">
        <v>363</v>
      </c>
      <c r="C6" s="78"/>
    </row>
    <row r="7" s="70" customFormat="1" ht="24" customHeight="1" spans="1:3">
      <c r="A7" s="76">
        <v>20804</v>
      </c>
      <c r="B7" s="79" t="s">
        <v>869</v>
      </c>
      <c r="C7" s="78"/>
    </row>
    <row r="8" s="70" customFormat="1" ht="24" customHeight="1" spans="1:3">
      <c r="A8" s="76">
        <v>2080451</v>
      </c>
      <c r="B8" s="79" t="s">
        <v>870</v>
      </c>
      <c r="C8" s="78"/>
    </row>
    <row r="9" s="70" customFormat="1" ht="24" customHeight="1" spans="1:3">
      <c r="A9" s="76">
        <v>223</v>
      </c>
      <c r="B9" s="79" t="s">
        <v>816</v>
      </c>
      <c r="C9" s="78">
        <f>C10+C21+C30+C32</f>
        <v>10</v>
      </c>
    </row>
    <row r="10" s="70" customFormat="1" ht="24" customHeight="1" spans="1:3">
      <c r="A10" s="80">
        <v>22301</v>
      </c>
      <c r="B10" s="79" t="s">
        <v>871</v>
      </c>
      <c r="C10" s="78">
        <f>SUM(C11:C20)</f>
        <v>10</v>
      </c>
    </row>
    <row r="11" s="70" customFormat="1" ht="24" customHeight="1" spans="1:3">
      <c r="A11" s="76">
        <v>2230101</v>
      </c>
      <c r="B11" s="79" t="s">
        <v>872</v>
      </c>
      <c r="C11" s="78"/>
    </row>
    <row r="12" s="70" customFormat="1" ht="24" customHeight="1" spans="1:3">
      <c r="A12" s="76">
        <v>2230102</v>
      </c>
      <c r="B12" s="79" t="s">
        <v>873</v>
      </c>
      <c r="C12" s="78"/>
    </row>
    <row r="13" s="70" customFormat="1" ht="24" customHeight="1" spans="1:3">
      <c r="A13" s="76">
        <v>2230103</v>
      </c>
      <c r="B13" s="79" t="s">
        <v>874</v>
      </c>
      <c r="C13" s="78"/>
    </row>
    <row r="14" s="70" customFormat="1" ht="24" customHeight="1" spans="1:3">
      <c r="A14" s="76">
        <v>2230104</v>
      </c>
      <c r="B14" s="79" t="s">
        <v>875</v>
      </c>
      <c r="C14" s="78"/>
    </row>
    <row r="15" s="70" customFormat="1" ht="24" customHeight="1" spans="1:3">
      <c r="A15" s="76">
        <v>2230105</v>
      </c>
      <c r="B15" s="79" t="s">
        <v>876</v>
      </c>
      <c r="C15" s="78">
        <v>10</v>
      </c>
    </row>
    <row r="16" s="70" customFormat="1" ht="24" customHeight="1" spans="1:3">
      <c r="A16" s="76">
        <v>2230106</v>
      </c>
      <c r="B16" s="79" t="s">
        <v>877</v>
      </c>
      <c r="C16" s="78"/>
    </row>
    <row r="17" s="70" customFormat="1" ht="24" customHeight="1" spans="1:3">
      <c r="A17" s="76">
        <v>2230107</v>
      </c>
      <c r="B17" s="79" t="s">
        <v>878</v>
      </c>
      <c r="C17" s="78"/>
    </row>
    <row r="18" s="70" customFormat="1" ht="24" customHeight="1" spans="1:3">
      <c r="A18" s="76">
        <v>2230108</v>
      </c>
      <c r="B18" s="79" t="s">
        <v>879</v>
      </c>
      <c r="C18" s="78"/>
    </row>
    <row r="19" s="70" customFormat="1" ht="24" customHeight="1" spans="1:3">
      <c r="A19" s="76">
        <v>2230109</v>
      </c>
      <c r="B19" s="81" t="s">
        <v>880</v>
      </c>
      <c r="C19" s="78"/>
    </row>
    <row r="20" s="70" customFormat="1" ht="24" customHeight="1" spans="1:3">
      <c r="A20" s="76">
        <v>2230199</v>
      </c>
      <c r="B20" s="79" t="s">
        <v>881</v>
      </c>
      <c r="C20" s="78"/>
    </row>
    <row r="21" s="70" customFormat="1" ht="24" customHeight="1" spans="1:3">
      <c r="A21" s="76">
        <v>22302</v>
      </c>
      <c r="B21" s="79" t="s">
        <v>882</v>
      </c>
      <c r="C21" s="78"/>
    </row>
    <row r="22" s="70" customFormat="1" ht="24" customHeight="1" spans="1:3">
      <c r="A22" s="76">
        <v>2230201</v>
      </c>
      <c r="B22" s="79" t="s">
        <v>883</v>
      </c>
      <c r="C22" s="78"/>
    </row>
    <row r="23" s="70" customFormat="1" ht="24" customHeight="1" spans="1:3">
      <c r="A23" s="82">
        <v>2230202</v>
      </c>
      <c r="B23" s="83" t="s">
        <v>884</v>
      </c>
      <c r="C23" s="78"/>
    </row>
    <row r="24" s="70" customFormat="1" ht="24" customHeight="1" spans="1:3">
      <c r="A24" s="76">
        <v>2230203</v>
      </c>
      <c r="B24" s="79" t="s">
        <v>885</v>
      </c>
      <c r="C24" s="78"/>
    </row>
    <row r="25" s="70" customFormat="1" ht="24" customHeight="1" spans="1:3">
      <c r="A25" s="76">
        <v>2230204</v>
      </c>
      <c r="B25" s="79" t="s">
        <v>886</v>
      </c>
      <c r="C25" s="78"/>
    </row>
    <row r="26" s="70" customFormat="1" ht="24" customHeight="1" spans="1:3">
      <c r="A26" s="76">
        <v>2230205</v>
      </c>
      <c r="B26" s="79" t="s">
        <v>887</v>
      </c>
      <c r="C26" s="78"/>
    </row>
    <row r="27" s="70" customFormat="1" ht="24" customHeight="1" spans="1:3">
      <c r="A27" s="76">
        <v>2230206</v>
      </c>
      <c r="B27" s="79" t="s">
        <v>888</v>
      </c>
      <c r="C27" s="78"/>
    </row>
    <row r="28" s="70" customFormat="1" ht="24" customHeight="1" spans="1:3">
      <c r="A28" s="76">
        <v>2230208</v>
      </c>
      <c r="B28" s="79" t="s">
        <v>889</v>
      </c>
      <c r="C28" s="78"/>
    </row>
    <row r="29" s="70" customFormat="1" ht="24" customHeight="1" spans="1:3">
      <c r="A29" s="76">
        <v>2230299</v>
      </c>
      <c r="B29" s="79" t="s">
        <v>890</v>
      </c>
      <c r="C29" s="78"/>
    </row>
    <row r="30" s="70" customFormat="1" ht="24" customHeight="1" spans="1:3">
      <c r="A30" s="76">
        <v>22303</v>
      </c>
      <c r="B30" s="79" t="s">
        <v>891</v>
      </c>
      <c r="C30" s="78"/>
    </row>
    <row r="31" s="70" customFormat="1" ht="24" customHeight="1" spans="1:3">
      <c r="A31" s="76">
        <v>2230301</v>
      </c>
      <c r="B31" s="79" t="s">
        <v>892</v>
      </c>
      <c r="C31" s="78"/>
    </row>
    <row r="32" s="70" customFormat="1" ht="24" customHeight="1" spans="1:3">
      <c r="A32" s="76">
        <v>22399</v>
      </c>
      <c r="B32" s="79" t="s">
        <v>893</v>
      </c>
      <c r="C32" s="78"/>
    </row>
    <row r="33" s="70" customFormat="1" ht="24" customHeight="1" spans="1:3">
      <c r="A33" s="76">
        <v>2239999</v>
      </c>
      <c r="B33" s="79" t="s">
        <v>894</v>
      </c>
      <c r="C33" s="78"/>
    </row>
  </sheetData>
  <mergeCells count="1">
    <mergeCell ref="A2:C2"/>
  </mergeCells>
  <dataValidations count="1">
    <dataValidation type="decimal" operator="between" allowBlank="1" showInputMessage="1" showErrorMessage="1" sqref="C5:C33">
      <formula1>-99999999999999</formula1>
      <formula2>99999999999999</formula2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workbookViewId="0">
      <selection activeCell="H16" sqref="H16"/>
    </sheetView>
  </sheetViews>
  <sheetFormatPr defaultColWidth="10" defaultRowHeight="15.75" outlineLevelCol="2"/>
  <cols>
    <col min="1" max="1" width="17.375" style="1" customWidth="1"/>
    <col min="2" max="2" width="49.25" style="1" customWidth="1"/>
    <col min="3" max="3" width="16" style="70" customWidth="1"/>
    <col min="4" max="6" width="10" style="70"/>
    <col min="7" max="7" width="21.75" style="70" customWidth="1"/>
    <col min="8" max="8" width="17.5" style="70" customWidth="1"/>
    <col min="9" max="9" width="25.375" style="70" customWidth="1"/>
    <col min="10" max="16384" width="10" style="70"/>
  </cols>
  <sheetData>
    <row r="1" s="70" customFormat="1" ht="34" customHeight="1" spans="1:3">
      <c r="A1" s="61" t="s">
        <v>40</v>
      </c>
      <c r="B1" s="1"/>
      <c r="C1" s="71"/>
    </row>
    <row r="2" s="70" customFormat="1" ht="42" customHeight="1" spans="1:3">
      <c r="A2" s="72" t="s">
        <v>41</v>
      </c>
      <c r="B2" s="72"/>
      <c r="C2" s="72"/>
    </row>
    <row r="3" s="70" customFormat="1" ht="24" customHeight="1" spans="1:3">
      <c r="A3" s="61"/>
      <c r="B3" s="73"/>
      <c r="C3" s="74" t="s">
        <v>54</v>
      </c>
    </row>
    <row r="4" ht="33" customHeight="1" spans="1:3">
      <c r="A4" s="75" t="s">
        <v>78</v>
      </c>
      <c r="B4" s="75" t="s">
        <v>868</v>
      </c>
      <c r="C4" s="75" t="s">
        <v>155</v>
      </c>
    </row>
    <row r="5" ht="33" customHeight="1" spans="1:3">
      <c r="A5" s="76"/>
      <c r="B5" s="77" t="s">
        <v>816</v>
      </c>
      <c r="C5" s="78">
        <f>C6+C9</f>
        <v>11</v>
      </c>
    </row>
    <row r="6" ht="33" customHeight="1" spans="1:3">
      <c r="A6" s="76">
        <v>208</v>
      </c>
      <c r="B6" s="79" t="s">
        <v>363</v>
      </c>
      <c r="C6" s="78"/>
    </row>
    <row r="7" ht="33" customHeight="1" spans="1:3">
      <c r="A7" s="76">
        <v>20804</v>
      </c>
      <c r="B7" s="79" t="s">
        <v>869</v>
      </c>
      <c r="C7" s="78"/>
    </row>
    <row r="8" ht="33" customHeight="1" spans="1:3">
      <c r="A8" s="76">
        <v>2080451</v>
      </c>
      <c r="B8" s="79" t="s">
        <v>870</v>
      </c>
      <c r="C8" s="78"/>
    </row>
    <row r="9" ht="33" customHeight="1" spans="1:3">
      <c r="A9" s="76">
        <v>223</v>
      </c>
      <c r="B9" s="79" t="s">
        <v>816</v>
      </c>
      <c r="C9" s="78">
        <f>C10+C21+C30+C32</f>
        <v>11</v>
      </c>
    </row>
    <row r="10" ht="33" customHeight="1" spans="1:3">
      <c r="A10" s="80">
        <v>22301</v>
      </c>
      <c r="B10" s="79" t="s">
        <v>871</v>
      </c>
      <c r="C10" s="78">
        <f>SUM(C11:C20)</f>
        <v>11</v>
      </c>
    </row>
    <row r="11" ht="33" customHeight="1" spans="1:3">
      <c r="A11" s="76">
        <v>2230101</v>
      </c>
      <c r="B11" s="79" t="s">
        <v>872</v>
      </c>
      <c r="C11" s="78"/>
    </row>
    <row r="12" ht="33" customHeight="1" spans="1:3">
      <c r="A12" s="76">
        <v>2230102</v>
      </c>
      <c r="B12" s="79" t="s">
        <v>873</v>
      </c>
      <c r="C12" s="78"/>
    </row>
    <row r="13" ht="33" customHeight="1" spans="1:3">
      <c r="A13" s="76">
        <v>2230103</v>
      </c>
      <c r="B13" s="79" t="s">
        <v>874</v>
      </c>
      <c r="C13" s="78"/>
    </row>
    <row r="14" ht="33" customHeight="1" spans="1:3">
      <c r="A14" s="76">
        <v>2230104</v>
      </c>
      <c r="B14" s="79" t="s">
        <v>875</v>
      </c>
      <c r="C14" s="78"/>
    </row>
    <row r="15" ht="33" customHeight="1" spans="1:3">
      <c r="A15" s="76">
        <v>2230105</v>
      </c>
      <c r="B15" s="79" t="s">
        <v>876</v>
      </c>
      <c r="C15" s="78">
        <v>11</v>
      </c>
    </row>
    <row r="16" ht="33" customHeight="1" spans="1:3">
      <c r="A16" s="76">
        <v>2230106</v>
      </c>
      <c r="B16" s="79" t="s">
        <v>877</v>
      </c>
      <c r="C16" s="78"/>
    </row>
    <row r="17" ht="33" customHeight="1" spans="1:3">
      <c r="A17" s="76">
        <v>2230107</v>
      </c>
      <c r="B17" s="79" t="s">
        <v>878</v>
      </c>
      <c r="C17" s="78"/>
    </row>
    <row r="18" ht="33" customHeight="1" spans="1:3">
      <c r="A18" s="76">
        <v>2230108</v>
      </c>
      <c r="B18" s="79" t="s">
        <v>879</v>
      </c>
      <c r="C18" s="78"/>
    </row>
    <row r="19" ht="33" customHeight="1" spans="1:3">
      <c r="A19" s="76">
        <v>2230109</v>
      </c>
      <c r="B19" s="81" t="s">
        <v>880</v>
      </c>
      <c r="C19" s="78"/>
    </row>
    <row r="20" ht="33" customHeight="1" spans="1:3">
      <c r="A20" s="76">
        <v>2230199</v>
      </c>
      <c r="B20" s="79" t="s">
        <v>881</v>
      </c>
      <c r="C20" s="78"/>
    </row>
    <row r="21" ht="33" customHeight="1" spans="1:3">
      <c r="A21" s="76">
        <v>22302</v>
      </c>
      <c r="B21" s="79" t="s">
        <v>882</v>
      </c>
      <c r="C21" s="78"/>
    </row>
    <row r="22" ht="33" customHeight="1" spans="1:3">
      <c r="A22" s="76">
        <v>2230201</v>
      </c>
      <c r="B22" s="79" t="s">
        <v>883</v>
      </c>
      <c r="C22" s="78"/>
    </row>
    <row r="23" ht="33" customHeight="1" spans="1:3">
      <c r="A23" s="82">
        <v>2230202</v>
      </c>
      <c r="B23" s="83" t="s">
        <v>884</v>
      </c>
      <c r="C23" s="78"/>
    </row>
    <row r="24" ht="33" customHeight="1" spans="1:3">
      <c r="A24" s="76">
        <v>2230203</v>
      </c>
      <c r="B24" s="79" t="s">
        <v>885</v>
      </c>
      <c r="C24" s="78"/>
    </row>
    <row r="25" ht="33" customHeight="1" spans="1:3">
      <c r="A25" s="76">
        <v>2230204</v>
      </c>
      <c r="B25" s="79" t="s">
        <v>886</v>
      </c>
      <c r="C25" s="78"/>
    </row>
    <row r="26" ht="33" customHeight="1" spans="1:3">
      <c r="A26" s="76">
        <v>2230205</v>
      </c>
      <c r="B26" s="79" t="s">
        <v>887</v>
      </c>
      <c r="C26" s="78"/>
    </row>
    <row r="27" ht="33" customHeight="1" spans="1:3">
      <c r="A27" s="76">
        <v>2230206</v>
      </c>
      <c r="B27" s="79" t="s">
        <v>888</v>
      </c>
      <c r="C27" s="78"/>
    </row>
    <row r="28" ht="33" customHeight="1" spans="1:3">
      <c r="A28" s="76">
        <v>2230208</v>
      </c>
      <c r="B28" s="79" t="s">
        <v>889</v>
      </c>
      <c r="C28" s="78"/>
    </row>
    <row r="29" ht="33" customHeight="1" spans="1:3">
      <c r="A29" s="76">
        <v>2230299</v>
      </c>
      <c r="B29" s="79" t="s">
        <v>890</v>
      </c>
      <c r="C29" s="78"/>
    </row>
    <row r="30" ht="33" customHeight="1" spans="1:3">
      <c r="A30" s="76">
        <v>22303</v>
      </c>
      <c r="B30" s="79" t="s">
        <v>891</v>
      </c>
      <c r="C30" s="78"/>
    </row>
    <row r="31" ht="33" customHeight="1" spans="1:3">
      <c r="A31" s="76">
        <v>2230301</v>
      </c>
      <c r="B31" s="79" t="s">
        <v>892</v>
      </c>
      <c r="C31" s="78"/>
    </row>
    <row r="32" ht="33" customHeight="1" spans="1:3">
      <c r="A32" s="76">
        <v>22399</v>
      </c>
      <c r="B32" s="79" t="s">
        <v>893</v>
      </c>
      <c r="C32" s="78"/>
    </row>
    <row r="33" ht="33" customHeight="1" spans="1:3">
      <c r="A33" s="76">
        <v>2239999</v>
      </c>
      <c r="B33" s="79" t="s">
        <v>894</v>
      </c>
      <c r="C33" s="78"/>
    </row>
  </sheetData>
  <mergeCells count="1">
    <mergeCell ref="A2:C2"/>
  </mergeCells>
  <dataValidations count="1">
    <dataValidation type="decimal" operator="between" allowBlank="1" showInputMessage="1" showErrorMessage="1" sqref="C5:C33">
      <formula1>-99999999999999</formula1>
      <formula2>99999999999999</formula2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I13" sqref="I13"/>
    </sheetView>
  </sheetViews>
  <sheetFormatPr defaultColWidth="9" defaultRowHeight="14.25" outlineLevelCol="3"/>
  <cols>
    <col min="1" max="1" width="36.375" style="1" customWidth="1"/>
    <col min="2" max="2" width="26.625" style="1" customWidth="1"/>
    <col min="3" max="3" width="24" style="1" customWidth="1"/>
    <col min="4" max="4" width="21.625" style="1" customWidth="1"/>
  </cols>
  <sheetData>
    <row r="1" ht="21" customHeight="1" spans="1:1">
      <c r="A1" s="1" t="s">
        <v>3</v>
      </c>
    </row>
    <row r="2" ht="36" customHeight="1" spans="1:4">
      <c r="A2" s="41" t="s">
        <v>4</v>
      </c>
      <c r="B2" s="41"/>
      <c r="C2" s="41"/>
      <c r="D2" s="41"/>
    </row>
    <row r="3" customFormat="1" ht="25" customHeight="1" spans="1:4">
      <c r="A3" s="1"/>
      <c r="B3" s="1"/>
      <c r="C3" s="1"/>
      <c r="D3" s="98" t="s">
        <v>54</v>
      </c>
    </row>
    <row r="4" s="104" customFormat="1" ht="39.1" customHeight="1" spans="1:4">
      <c r="A4" s="99" t="s">
        <v>55</v>
      </c>
      <c r="B4" s="99" t="s">
        <v>56</v>
      </c>
      <c r="C4" s="99" t="s">
        <v>55</v>
      </c>
      <c r="D4" s="99" t="s">
        <v>56</v>
      </c>
    </row>
    <row r="5" ht="36" customHeight="1" spans="1:4">
      <c r="A5" s="103" t="s">
        <v>57</v>
      </c>
      <c r="B5" s="196">
        <v>18949</v>
      </c>
      <c r="C5" s="197" t="s">
        <v>58</v>
      </c>
      <c r="D5" s="198">
        <f>D6+D7</f>
        <v>92315</v>
      </c>
    </row>
    <row r="6" ht="36" customHeight="1" spans="1:4">
      <c r="A6" s="143" t="s">
        <v>59</v>
      </c>
      <c r="B6" s="196">
        <f>B7+B8+B9</f>
        <v>64332</v>
      </c>
      <c r="C6" s="199" t="s">
        <v>60</v>
      </c>
      <c r="D6" s="199">
        <v>26294</v>
      </c>
    </row>
    <row r="7" ht="36" customHeight="1" spans="1:4">
      <c r="A7" s="141" t="s">
        <v>61</v>
      </c>
      <c r="B7" s="199">
        <v>833</v>
      </c>
      <c r="C7" s="199" t="s">
        <v>62</v>
      </c>
      <c r="D7" s="199">
        <v>66021</v>
      </c>
    </row>
    <row r="8" ht="36" customHeight="1" spans="1:4">
      <c r="A8" s="141" t="s">
        <v>63</v>
      </c>
      <c r="B8" s="199">
        <v>55149</v>
      </c>
      <c r="C8" s="197" t="s">
        <v>64</v>
      </c>
      <c r="D8" s="199"/>
    </row>
    <row r="9" ht="36" customHeight="1" spans="1:4">
      <c r="A9" s="141" t="s">
        <v>65</v>
      </c>
      <c r="B9" s="200">
        <v>8350</v>
      </c>
      <c r="C9" s="197" t="s">
        <v>66</v>
      </c>
      <c r="D9" s="199"/>
    </row>
    <row r="10" s="60" customFormat="1" ht="36" customHeight="1" spans="1:4">
      <c r="A10" s="143" t="s">
        <v>67</v>
      </c>
      <c r="B10" s="196"/>
      <c r="C10" s="197" t="s">
        <v>68</v>
      </c>
      <c r="D10" s="198">
        <v>4366</v>
      </c>
    </row>
    <row r="11" s="60" customFormat="1" ht="36" customHeight="1" spans="1:4">
      <c r="A11" s="143" t="s">
        <v>69</v>
      </c>
      <c r="B11" s="196">
        <v>6605</v>
      </c>
      <c r="C11" s="197" t="s">
        <v>70</v>
      </c>
      <c r="D11" s="198"/>
    </row>
    <row r="12" s="60" customFormat="1" ht="36" customHeight="1" spans="1:4">
      <c r="A12" s="143" t="s">
        <v>71</v>
      </c>
      <c r="B12" s="201"/>
      <c r="C12" s="197" t="s">
        <v>72</v>
      </c>
      <c r="D12" s="198"/>
    </row>
    <row r="13" s="60" customFormat="1" ht="36" customHeight="1" spans="1:4">
      <c r="A13" s="143" t="s">
        <v>73</v>
      </c>
      <c r="B13" s="201">
        <v>6786</v>
      </c>
      <c r="C13" s="197" t="s">
        <v>74</v>
      </c>
      <c r="D13" s="198"/>
    </row>
    <row r="14" s="60" customFormat="1" ht="36" customHeight="1" spans="1:4">
      <c r="A14" s="143"/>
      <c r="B14" s="201"/>
      <c r="C14" s="197" t="s">
        <v>75</v>
      </c>
      <c r="D14" s="198"/>
    </row>
    <row r="15" ht="32" customHeight="1" spans="1:4">
      <c r="A15" s="99" t="s">
        <v>76</v>
      </c>
      <c r="B15" s="196">
        <f>B5+B6+B10+B11+B12+B13</f>
        <v>96672</v>
      </c>
      <c r="C15" s="198" t="s">
        <v>77</v>
      </c>
      <c r="D15" s="199">
        <f>D5+D8+D9+D10+D11+D12+D13+D14</f>
        <v>96681</v>
      </c>
    </row>
  </sheetData>
  <mergeCells count="1">
    <mergeCell ref="A2:D2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K7" sqref="K7"/>
    </sheetView>
  </sheetViews>
  <sheetFormatPr defaultColWidth="10" defaultRowHeight="14.25" outlineLevelRow="6" outlineLevelCol="2"/>
  <cols>
    <col min="1" max="1" width="51.2916666666667" style="1" customWidth="1"/>
    <col min="2" max="2" width="23.075" style="1" customWidth="1"/>
    <col min="3" max="3" width="21.5" style="1" customWidth="1"/>
    <col min="4" max="4" width="9.76666666666667" customWidth="1"/>
  </cols>
  <sheetData>
    <row r="1" customFormat="1" ht="27" customHeight="1" spans="1:3">
      <c r="A1" s="61" t="s">
        <v>42</v>
      </c>
      <c r="B1" s="1"/>
      <c r="C1" s="1"/>
    </row>
    <row r="2" s="59" customFormat="1" ht="64" customHeight="1" spans="1:3">
      <c r="A2" s="62" t="s">
        <v>43</v>
      </c>
      <c r="B2" s="62"/>
      <c r="C2" s="63"/>
    </row>
    <row r="3" customFormat="1" ht="33" customHeight="1" spans="1:3">
      <c r="A3" s="64" t="s">
        <v>54</v>
      </c>
      <c r="B3" s="64"/>
      <c r="C3" s="64"/>
    </row>
    <row r="4" s="60" customFormat="1" ht="67" customHeight="1" spans="1:3">
      <c r="A4" s="65" t="s">
        <v>712</v>
      </c>
      <c r="B4" s="65" t="s">
        <v>813</v>
      </c>
      <c r="C4" s="65" t="s">
        <v>895</v>
      </c>
    </row>
    <row r="5" customFormat="1" ht="67" customHeight="1" spans="1:3">
      <c r="A5" s="66"/>
      <c r="B5" s="66"/>
      <c r="C5" s="66"/>
    </row>
    <row r="6" customFormat="1" ht="67" customHeight="1" spans="1:3">
      <c r="A6" s="67" t="s">
        <v>631</v>
      </c>
      <c r="B6" s="68"/>
      <c r="C6" s="66">
        <v>0</v>
      </c>
    </row>
    <row r="7" customFormat="1" ht="67" customHeight="1" spans="1:3">
      <c r="A7" s="69" t="s">
        <v>711</v>
      </c>
      <c r="B7" s="69"/>
      <c r="C7" s="69"/>
    </row>
  </sheetData>
  <mergeCells count="3">
    <mergeCell ref="A2:C2"/>
    <mergeCell ref="A3:C3"/>
    <mergeCell ref="A7:C7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G15" sqref="G15"/>
    </sheetView>
  </sheetViews>
  <sheetFormatPr defaultColWidth="9" defaultRowHeight="13.5"/>
  <cols>
    <col min="1" max="1" width="48.25" customWidth="1"/>
    <col min="2" max="2" width="13.375" customWidth="1"/>
    <col min="3" max="3" width="16.5" customWidth="1"/>
    <col min="4" max="4" width="19.125" customWidth="1"/>
    <col min="5" max="5" width="19.625" customWidth="1"/>
    <col min="6" max="6" width="22.75" customWidth="1"/>
    <col min="7" max="7" width="16.625" customWidth="1"/>
    <col min="8" max="8" width="16.125" customWidth="1"/>
    <col min="9" max="9" width="17.25" customWidth="1"/>
  </cols>
  <sheetData>
    <row r="1" ht="21" customHeight="1" spans="1:1">
      <c r="A1" t="s">
        <v>896</v>
      </c>
    </row>
    <row r="2" ht="57" customHeight="1" spans="1:9">
      <c r="A2" s="41" t="s">
        <v>45</v>
      </c>
      <c r="B2" s="41"/>
      <c r="C2" s="41"/>
      <c r="D2" s="41"/>
      <c r="E2" s="41"/>
      <c r="F2" s="41"/>
      <c r="G2" s="41"/>
      <c r="H2" s="41"/>
      <c r="I2" s="41"/>
    </row>
    <row r="3" ht="29" customHeight="1" spans="1:9">
      <c r="A3" s="42"/>
      <c r="B3" s="42"/>
      <c r="C3" s="43"/>
      <c r="D3" s="44"/>
      <c r="E3" s="42"/>
      <c r="F3" s="42"/>
      <c r="G3" s="42"/>
      <c r="H3" s="42"/>
      <c r="I3" s="57" t="s">
        <v>722</v>
      </c>
    </row>
    <row r="4" ht="36" customHeight="1" spans="1:9">
      <c r="A4" s="45" t="s">
        <v>897</v>
      </c>
      <c r="B4" s="46" t="s">
        <v>631</v>
      </c>
      <c r="C4" s="47" t="s">
        <v>898</v>
      </c>
      <c r="D4" s="47" t="s">
        <v>899</v>
      </c>
      <c r="E4" s="48" t="s">
        <v>900</v>
      </c>
      <c r="F4" s="49" t="s">
        <v>901</v>
      </c>
      <c r="G4" s="49" t="s">
        <v>902</v>
      </c>
      <c r="H4" s="49" t="s">
        <v>903</v>
      </c>
      <c r="I4" s="46" t="s">
        <v>904</v>
      </c>
    </row>
    <row r="5" ht="29" customHeight="1" spans="1:9">
      <c r="A5" s="50" t="s">
        <v>905</v>
      </c>
      <c r="B5" s="51">
        <f t="shared" ref="B5:B8" si="0">C5+D5+E5+F5+G5+H5+I5</f>
        <v>10452</v>
      </c>
      <c r="C5" s="52">
        <f t="shared" ref="C5:C20" si="1">ROUND(D5/10000,0)</f>
        <v>0</v>
      </c>
      <c r="D5" s="53">
        <v>3944</v>
      </c>
      <c r="E5" s="51">
        <v>6508</v>
      </c>
      <c r="F5" s="54"/>
      <c r="G5" s="54">
        <v>0</v>
      </c>
      <c r="H5" s="54">
        <v>0</v>
      </c>
      <c r="I5" s="58">
        <v>0</v>
      </c>
    </row>
    <row r="6" ht="29" customHeight="1" spans="1:9">
      <c r="A6" s="55" t="s">
        <v>906</v>
      </c>
      <c r="B6" s="51">
        <f t="shared" si="0"/>
        <v>6257</v>
      </c>
      <c r="C6" s="52">
        <f t="shared" si="1"/>
        <v>0</v>
      </c>
      <c r="D6" s="51">
        <v>2035</v>
      </c>
      <c r="E6" s="51">
        <v>4222</v>
      </c>
      <c r="F6" s="54"/>
      <c r="G6" s="54">
        <v>0</v>
      </c>
      <c r="H6" s="54">
        <v>0</v>
      </c>
      <c r="I6" s="58">
        <v>0</v>
      </c>
    </row>
    <row r="7" ht="29" customHeight="1" spans="1:9">
      <c r="A7" s="55" t="s">
        <v>907</v>
      </c>
      <c r="B7" s="51">
        <f t="shared" si="0"/>
        <v>4069</v>
      </c>
      <c r="C7" s="52">
        <f t="shared" si="1"/>
        <v>0</v>
      </c>
      <c r="D7" s="51">
        <v>1859</v>
      </c>
      <c r="E7" s="51">
        <v>2210</v>
      </c>
      <c r="F7" s="54"/>
      <c r="G7" s="54">
        <v>0</v>
      </c>
      <c r="H7" s="54">
        <v>0</v>
      </c>
      <c r="I7" s="58">
        <v>0</v>
      </c>
    </row>
    <row r="8" ht="29" customHeight="1" spans="1:9">
      <c r="A8" s="56" t="s">
        <v>908</v>
      </c>
      <c r="B8" s="51">
        <f t="shared" si="0"/>
        <v>35</v>
      </c>
      <c r="C8" s="52">
        <f t="shared" si="1"/>
        <v>0</v>
      </c>
      <c r="D8" s="51">
        <v>34</v>
      </c>
      <c r="E8" s="51">
        <v>1</v>
      </c>
      <c r="F8" s="54"/>
      <c r="G8" s="54">
        <v>0</v>
      </c>
      <c r="H8" s="54">
        <v>0</v>
      </c>
      <c r="I8" s="58">
        <v>0</v>
      </c>
    </row>
    <row r="9" ht="29" customHeight="1" spans="1:9">
      <c r="A9" s="56" t="s">
        <v>909</v>
      </c>
      <c r="B9" s="51">
        <f>C9+D9</f>
        <v>0</v>
      </c>
      <c r="C9" s="52">
        <f t="shared" si="1"/>
        <v>0</v>
      </c>
      <c r="D9" s="51">
        <v>0</v>
      </c>
      <c r="E9" s="51">
        <v>0</v>
      </c>
      <c r="F9" s="54"/>
      <c r="G9" s="54"/>
      <c r="H9" s="54"/>
      <c r="I9" s="54"/>
    </row>
    <row r="10" ht="29" customHeight="1" spans="1:9">
      <c r="A10" s="56" t="s">
        <v>910</v>
      </c>
      <c r="B10" s="51">
        <f>C10+D10+E10+F10+I10</f>
        <v>89</v>
      </c>
      <c r="C10" s="52">
        <f t="shared" si="1"/>
        <v>0</v>
      </c>
      <c r="D10" s="51">
        <v>15</v>
      </c>
      <c r="E10" s="51">
        <v>74</v>
      </c>
      <c r="F10" s="54"/>
      <c r="G10" s="54"/>
      <c r="H10" s="54"/>
      <c r="I10" s="54">
        <v>0</v>
      </c>
    </row>
    <row r="11" ht="29" customHeight="1" spans="1:9">
      <c r="A11" s="56" t="s">
        <v>911</v>
      </c>
      <c r="B11" s="51">
        <f t="shared" ref="B11:B15" si="2">C11+D11+E11+F11+G11+H11+I11</f>
        <v>2</v>
      </c>
      <c r="C11" s="52">
        <f t="shared" si="1"/>
        <v>0</v>
      </c>
      <c r="D11" s="51">
        <v>1</v>
      </c>
      <c r="E11" s="51">
        <v>1</v>
      </c>
      <c r="F11" s="54"/>
      <c r="G11" s="54">
        <v>0</v>
      </c>
      <c r="H11" s="54">
        <v>0</v>
      </c>
      <c r="I11" s="54">
        <v>0</v>
      </c>
    </row>
    <row r="12" ht="29" customHeight="1" spans="1:9">
      <c r="A12" s="56" t="s">
        <v>912</v>
      </c>
      <c r="B12" s="51">
        <f>C12</f>
        <v>0</v>
      </c>
      <c r="C12" s="52">
        <f t="shared" si="1"/>
        <v>0</v>
      </c>
      <c r="D12" s="51">
        <v>0</v>
      </c>
      <c r="E12" s="51">
        <v>0</v>
      </c>
      <c r="F12" s="54"/>
      <c r="G12" s="54"/>
      <c r="H12" s="54"/>
      <c r="I12" s="54"/>
    </row>
    <row r="13" ht="29" customHeight="1" spans="1:9">
      <c r="A13" s="56" t="s">
        <v>913</v>
      </c>
      <c r="B13" s="51">
        <f>C13</f>
        <v>0</v>
      </c>
      <c r="C13" s="52">
        <f t="shared" si="1"/>
        <v>0</v>
      </c>
      <c r="D13" s="51">
        <v>0</v>
      </c>
      <c r="E13" s="51">
        <v>0</v>
      </c>
      <c r="F13" s="54"/>
      <c r="G13" s="54"/>
      <c r="H13" s="54"/>
      <c r="I13" s="54"/>
    </row>
    <row r="14" ht="29" customHeight="1" spans="1:9">
      <c r="A14" s="55" t="s">
        <v>914</v>
      </c>
      <c r="B14" s="51">
        <f t="shared" si="2"/>
        <v>10449</v>
      </c>
      <c r="C14" s="52">
        <f t="shared" si="1"/>
        <v>0</v>
      </c>
      <c r="D14" s="51">
        <v>3942</v>
      </c>
      <c r="E14" s="51">
        <v>6507</v>
      </c>
      <c r="F14" s="54"/>
      <c r="G14" s="54">
        <v>0</v>
      </c>
      <c r="H14" s="54">
        <v>0</v>
      </c>
      <c r="I14" s="54">
        <v>0</v>
      </c>
    </row>
    <row r="15" ht="29" customHeight="1" spans="1:9">
      <c r="A15" s="55" t="s">
        <v>915</v>
      </c>
      <c r="B15" s="51">
        <f t="shared" si="2"/>
        <v>10432</v>
      </c>
      <c r="C15" s="52">
        <f t="shared" si="1"/>
        <v>0</v>
      </c>
      <c r="D15" s="51">
        <v>3934</v>
      </c>
      <c r="E15" s="51">
        <v>6498</v>
      </c>
      <c r="F15" s="54"/>
      <c r="G15" s="54">
        <v>0</v>
      </c>
      <c r="H15" s="54">
        <v>0</v>
      </c>
      <c r="I15" s="54">
        <v>0</v>
      </c>
    </row>
    <row r="16" ht="29" customHeight="1" spans="1:9">
      <c r="A16" s="55" t="s">
        <v>916</v>
      </c>
      <c r="B16" s="51">
        <f>C16+D16+E16+F16+I16</f>
        <v>10</v>
      </c>
      <c r="C16" s="52">
        <f t="shared" si="1"/>
        <v>0</v>
      </c>
      <c r="D16" s="51">
        <v>5</v>
      </c>
      <c r="E16" s="51">
        <v>5</v>
      </c>
      <c r="F16" s="54"/>
      <c r="G16" s="54"/>
      <c r="H16" s="54"/>
      <c r="I16" s="54">
        <v>0</v>
      </c>
    </row>
    <row r="17" ht="29" customHeight="1" spans="1:9">
      <c r="A17" s="56" t="s">
        <v>917</v>
      </c>
      <c r="B17" s="51">
        <f t="shared" ref="B17:B21" si="3">C17+D17+E17+F17+G17+H17+I17</f>
        <v>7</v>
      </c>
      <c r="C17" s="52">
        <f t="shared" si="1"/>
        <v>0</v>
      </c>
      <c r="D17" s="51">
        <v>3</v>
      </c>
      <c r="E17" s="51">
        <v>4</v>
      </c>
      <c r="F17" s="54"/>
      <c r="G17" s="54">
        <v>0</v>
      </c>
      <c r="H17" s="54">
        <v>0</v>
      </c>
      <c r="I17" s="54">
        <v>0</v>
      </c>
    </row>
    <row r="18" ht="29" customHeight="1" spans="1:9">
      <c r="A18" s="56" t="s">
        <v>918</v>
      </c>
      <c r="B18" s="51">
        <f>C18</f>
        <v>0</v>
      </c>
      <c r="C18" s="52">
        <f t="shared" si="1"/>
        <v>0</v>
      </c>
      <c r="D18" s="51">
        <v>0</v>
      </c>
      <c r="E18" s="51">
        <v>0</v>
      </c>
      <c r="F18" s="54"/>
      <c r="G18" s="54"/>
      <c r="H18" s="54"/>
      <c r="I18" s="54"/>
    </row>
    <row r="19" ht="29" customHeight="1" spans="1:9">
      <c r="A19" s="56" t="s">
        <v>919</v>
      </c>
      <c r="B19" s="51">
        <f>C19</f>
        <v>0</v>
      </c>
      <c r="C19" s="52">
        <f t="shared" si="1"/>
        <v>0</v>
      </c>
      <c r="D19" s="51">
        <v>0</v>
      </c>
      <c r="E19" s="51">
        <v>0</v>
      </c>
      <c r="F19" s="54"/>
      <c r="G19" s="54"/>
      <c r="H19" s="54"/>
      <c r="I19" s="54"/>
    </row>
    <row r="20" ht="29" customHeight="1" spans="1:9">
      <c r="A20" s="50" t="s">
        <v>920</v>
      </c>
      <c r="B20" s="51">
        <f t="shared" si="3"/>
        <v>3</v>
      </c>
      <c r="C20" s="52">
        <f t="shared" si="1"/>
        <v>0</v>
      </c>
      <c r="D20" s="51">
        <v>2</v>
      </c>
      <c r="E20" s="51">
        <v>1</v>
      </c>
      <c r="F20" s="54"/>
      <c r="G20" s="54">
        <v>0</v>
      </c>
      <c r="H20" s="54">
        <v>0</v>
      </c>
      <c r="I20" s="58">
        <v>0</v>
      </c>
    </row>
    <row r="21" ht="29" customHeight="1" spans="1:9">
      <c r="A21" s="55" t="s">
        <v>921</v>
      </c>
      <c r="B21" s="51">
        <f t="shared" si="3"/>
        <v>14912</v>
      </c>
      <c r="C21" s="52"/>
      <c r="D21" s="51">
        <v>14415</v>
      </c>
      <c r="E21" s="51">
        <v>497</v>
      </c>
      <c r="F21" s="54"/>
      <c r="G21" s="54">
        <v>0</v>
      </c>
      <c r="H21" s="54">
        <v>0</v>
      </c>
      <c r="I21" s="58">
        <v>0</v>
      </c>
    </row>
  </sheetData>
  <mergeCells count="1">
    <mergeCell ref="A2:I2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G17" sqref="G17"/>
    </sheetView>
  </sheetViews>
  <sheetFormatPr defaultColWidth="9" defaultRowHeight="15.75"/>
  <cols>
    <col min="1" max="1" width="42.625" style="10" customWidth="1"/>
    <col min="2" max="2" width="9" style="10"/>
    <col min="3" max="5" width="15.5" style="10" customWidth="1"/>
    <col min="6" max="6" width="19.125" style="10" customWidth="1"/>
    <col min="7" max="9" width="15.5" style="10" customWidth="1"/>
    <col min="10" max="16384" width="9" style="32"/>
  </cols>
  <sheetData>
    <row r="1" s="30" customFormat="1" ht="24.75" customHeight="1" spans="1:9">
      <c r="A1" s="12" t="s">
        <v>47</v>
      </c>
      <c r="B1" s="28"/>
      <c r="C1" s="28"/>
      <c r="D1" s="28"/>
      <c r="E1" s="28"/>
      <c r="F1" s="28"/>
      <c r="G1" s="28"/>
      <c r="H1" s="28"/>
      <c r="I1" s="28"/>
    </row>
    <row r="2" s="30" customFormat="1" ht="66" customHeight="1" spans="1:9">
      <c r="A2" s="14" t="s">
        <v>48</v>
      </c>
      <c r="B2" s="15"/>
      <c r="C2" s="15"/>
      <c r="D2" s="16"/>
      <c r="E2" s="15"/>
      <c r="F2" s="15"/>
      <c r="G2" s="15"/>
      <c r="H2" s="15"/>
      <c r="I2" s="15"/>
    </row>
    <row r="3" s="30" customFormat="1" ht="24.75" customHeight="1" spans="1:9">
      <c r="A3" s="17"/>
      <c r="B3" s="17"/>
      <c r="C3" s="18"/>
      <c r="D3" s="19"/>
      <c r="E3" s="17"/>
      <c r="F3" s="17"/>
      <c r="G3" s="17"/>
      <c r="H3" s="17"/>
      <c r="I3" s="4" t="s">
        <v>54</v>
      </c>
    </row>
    <row r="4" s="30" customFormat="1" ht="56" customHeight="1" spans="1:9">
      <c r="A4" s="20" t="s">
        <v>712</v>
      </c>
      <c r="B4" s="33" t="s">
        <v>631</v>
      </c>
      <c r="C4" s="34" t="s">
        <v>898</v>
      </c>
      <c r="D4" s="34" t="s">
        <v>899</v>
      </c>
      <c r="E4" s="35" t="s">
        <v>900</v>
      </c>
      <c r="F4" s="36" t="s">
        <v>901</v>
      </c>
      <c r="G4" s="36" t="s">
        <v>902</v>
      </c>
      <c r="H4" s="36" t="s">
        <v>903</v>
      </c>
      <c r="I4" s="33" t="s">
        <v>904</v>
      </c>
    </row>
    <row r="5" s="30" customFormat="1" ht="33" customHeight="1" spans="1:9">
      <c r="A5" s="37" t="s">
        <v>922</v>
      </c>
      <c r="B5" s="38">
        <f>C5+D5+E5+F5+G5+H5+I5</f>
        <v>6257</v>
      </c>
      <c r="C5" s="38"/>
      <c r="D5" s="38">
        <v>2035</v>
      </c>
      <c r="E5" s="38">
        <v>4222</v>
      </c>
      <c r="F5" s="38"/>
      <c r="G5" s="38"/>
      <c r="H5" s="38"/>
      <c r="I5" s="38"/>
    </row>
    <row r="6" s="30" customFormat="1" ht="33" customHeight="1" spans="1:9">
      <c r="A6" s="37" t="s">
        <v>923</v>
      </c>
      <c r="B6" s="38">
        <f>C6+D6+E6+F6+G6+H6+I6</f>
        <v>4069</v>
      </c>
      <c r="C6" s="38"/>
      <c r="D6" s="38">
        <v>1859</v>
      </c>
      <c r="E6" s="38">
        <v>2210</v>
      </c>
      <c r="F6" s="38"/>
      <c r="G6" s="38"/>
      <c r="H6" s="38"/>
      <c r="I6" s="38"/>
    </row>
    <row r="7" s="30" customFormat="1" ht="33" customHeight="1" spans="1:9">
      <c r="A7" s="39" t="s">
        <v>924</v>
      </c>
      <c r="B7" s="38">
        <f>C7+D7+E7+F7+G7+H7+I7</f>
        <v>35</v>
      </c>
      <c r="C7" s="38"/>
      <c r="D7" s="38">
        <v>34</v>
      </c>
      <c r="E7" s="38">
        <v>1</v>
      </c>
      <c r="F7" s="38"/>
      <c r="G7" s="38"/>
      <c r="H7" s="38"/>
      <c r="I7" s="38"/>
    </row>
    <row r="8" s="30" customFormat="1" ht="33" customHeight="1" spans="1:9">
      <c r="A8" s="39" t="s">
        <v>925</v>
      </c>
      <c r="B8" s="38"/>
      <c r="C8" s="38"/>
      <c r="D8" s="38"/>
      <c r="E8" s="38"/>
      <c r="F8" s="38"/>
      <c r="G8" s="38"/>
      <c r="H8" s="38"/>
      <c r="I8" s="38"/>
    </row>
    <row r="9" s="30" customFormat="1" ht="33" customHeight="1" spans="1:9">
      <c r="A9" s="39" t="s">
        <v>926</v>
      </c>
      <c r="B9" s="38">
        <f>C9+D9+E9+F9+I9</f>
        <v>89</v>
      </c>
      <c r="C9" s="38"/>
      <c r="D9" s="38">
        <v>15</v>
      </c>
      <c r="E9" s="38">
        <v>74</v>
      </c>
      <c r="F9" s="38"/>
      <c r="G9" s="38"/>
      <c r="H9" s="38"/>
      <c r="I9" s="38"/>
    </row>
    <row r="10" s="30" customFormat="1" ht="33" customHeight="1" spans="1:9">
      <c r="A10" s="39" t="s">
        <v>927</v>
      </c>
      <c r="B10" s="38">
        <f>C10+D10+E10+F10+G10+H10+I10</f>
        <v>2</v>
      </c>
      <c r="C10" s="38"/>
      <c r="D10" s="38">
        <v>1</v>
      </c>
      <c r="E10" s="38">
        <v>1</v>
      </c>
      <c r="F10" s="38"/>
      <c r="G10" s="38"/>
      <c r="H10" s="38"/>
      <c r="I10" s="38"/>
    </row>
    <row r="11" s="30" customFormat="1" ht="33" customHeight="1" spans="1:9">
      <c r="A11" s="39" t="s">
        <v>928</v>
      </c>
      <c r="B11" s="38"/>
      <c r="C11" s="38"/>
      <c r="D11" s="38"/>
      <c r="E11" s="38"/>
      <c r="F11" s="38"/>
      <c r="G11" s="38"/>
      <c r="H11" s="38"/>
      <c r="I11" s="38"/>
    </row>
    <row r="12" s="30" customFormat="1" ht="33" customHeight="1" spans="1:9">
      <c r="A12" s="39" t="s">
        <v>929</v>
      </c>
      <c r="B12" s="38"/>
      <c r="C12" s="38"/>
      <c r="D12" s="38"/>
      <c r="E12" s="38"/>
      <c r="F12" s="38"/>
      <c r="G12" s="38"/>
      <c r="H12" s="38"/>
      <c r="I12" s="38"/>
    </row>
    <row r="13" s="30" customFormat="1" ht="33" customHeight="1" spans="1:9">
      <c r="A13" s="40" t="s">
        <v>76</v>
      </c>
      <c r="B13" s="38">
        <f>C13+D13+E13+F13+G13+H13+I13</f>
        <v>10452</v>
      </c>
      <c r="C13" s="38"/>
      <c r="D13" s="38">
        <v>3944</v>
      </c>
      <c r="E13" s="38">
        <v>6508</v>
      </c>
      <c r="F13" s="38"/>
      <c r="G13" s="38"/>
      <c r="H13" s="38"/>
      <c r="I13" s="38"/>
    </row>
    <row r="14" s="31" customFormat="1" ht="24.75" customHeight="1" spans="1:9">
      <c r="A14" s="29"/>
      <c r="B14" s="29"/>
      <c r="C14" s="29"/>
      <c r="D14" s="29"/>
      <c r="E14" s="29"/>
      <c r="F14" s="29"/>
      <c r="G14" s="29"/>
      <c r="H14" s="29"/>
      <c r="I14" s="29"/>
    </row>
    <row r="15" s="30" customFormat="1" ht="24.75" customHeight="1" spans="1:9">
      <c r="A15" s="28"/>
      <c r="B15" s="28"/>
      <c r="C15" s="28"/>
      <c r="D15" s="28"/>
      <c r="E15" s="28"/>
      <c r="F15" s="28"/>
      <c r="G15" s="28"/>
      <c r="H15" s="28"/>
      <c r="I15" s="28"/>
    </row>
    <row r="16" s="30" customFormat="1" ht="24.75" customHeight="1" spans="1:9">
      <c r="A16" s="28"/>
      <c r="B16" s="28"/>
      <c r="C16" s="28"/>
      <c r="D16" s="28"/>
      <c r="E16" s="28"/>
      <c r="F16" s="28"/>
      <c r="G16" s="28"/>
      <c r="H16" s="28"/>
      <c r="I16" s="28"/>
    </row>
  </sheetData>
  <mergeCells count="1">
    <mergeCell ref="A2:I2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G16" sqref="G16"/>
    </sheetView>
  </sheetViews>
  <sheetFormatPr defaultColWidth="9" defaultRowHeight="14.25"/>
  <cols>
    <col min="1" max="1" width="33.25" style="10" customWidth="1"/>
    <col min="2" max="2" width="9.125" style="10"/>
    <col min="3" max="5" width="17.25" style="10" customWidth="1"/>
    <col min="6" max="6" width="20.125" style="10" customWidth="1"/>
    <col min="7" max="9" width="17.25" style="10" customWidth="1"/>
    <col min="10" max="16384" width="9" style="11"/>
  </cols>
  <sheetData>
    <row r="1" s="7" customFormat="1" ht="24.75" customHeight="1" spans="1:9">
      <c r="A1" s="12" t="s">
        <v>49</v>
      </c>
      <c r="B1" s="13"/>
      <c r="C1" s="13"/>
      <c r="D1" s="13"/>
      <c r="E1" s="13"/>
      <c r="F1" s="13"/>
      <c r="G1" s="13"/>
      <c r="H1" s="13"/>
      <c r="I1" s="13"/>
    </row>
    <row r="2" s="7" customFormat="1" ht="47" customHeight="1" spans="1:9">
      <c r="A2" s="14" t="s">
        <v>930</v>
      </c>
      <c r="B2" s="15"/>
      <c r="C2" s="15"/>
      <c r="D2" s="16"/>
      <c r="E2" s="15"/>
      <c r="F2" s="15"/>
      <c r="G2" s="15"/>
      <c r="H2" s="15"/>
      <c r="I2" s="15"/>
    </row>
    <row r="3" s="8" customFormat="1" ht="24.75" customHeight="1" spans="1:9">
      <c r="A3" s="17"/>
      <c r="B3" s="17"/>
      <c r="C3" s="18"/>
      <c r="D3" s="19"/>
      <c r="E3" s="17"/>
      <c r="F3" s="17"/>
      <c r="G3" s="17"/>
      <c r="H3" s="17"/>
      <c r="I3" s="4" t="s">
        <v>54</v>
      </c>
    </row>
    <row r="4" s="8" customFormat="1" ht="63" customHeight="1" spans="1:9">
      <c r="A4" s="20" t="s">
        <v>897</v>
      </c>
      <c r="B4" s="21" t="s">
        <v>631</v>
      </c>
      <c r="C4" s="22" t="s">
        <v>898</v>
      </c>
      <c r="D4" s="22" t="s">
        <v>899</v>
      </c>
      <c r="E4" s="23" t="s">
        <v>900</v>
      </c>
      <c r="F4" s="24" t="s">
        <v>901</v>
      </c>
      <c r="G4" s="24" t="s">
        <v>902</v>
      </c>
      <c r="H4" s="24" t="s">
        <v>903</v>
      </c>
      <c r="I4" s="21" t="s">
        <v>904</v>
      </c>
    </row>
    <row r="5" s="8" customFormat="1" ht="38" customHeight="1" spans="1:9">
      <c r="A5" s="25" t="s">
        <v>931</v>
      </c>
      <c r="B5" s="26">
        <f>C5+D5+E5+F5+G5+H5+I5</f>
        <v>10432</v>
      </c>
      <c r="C5" s="26"/>
      <c r="D5" s="26">
        <v>3934</v>
      </c>
      <c r="E5" s="26">
        <v>6498</v>
      </c>
      <c r="F5" s="26"/>
      <c r="G5" s="26"/>
      <c r="H5" s="26"/>
      <c r="I5" s="26"/>
    </row>
    <row r="6" s="8" customFormat="1" ht="38" customHeight="1" spans="1:9">
      <c r="A6" s="25" t="s">
        <v>932</v>
      </c>
      <c r="B6" s="26">
        <f>C6+D6+E6+F6+I6</f>
        <v>10</v>
      </c>
      <c r="C6" s="26"/>
      <c r="D6" s="26">
        <v>5</v>
      </c>
      <c r="E6" s="26">
        <v>5</v>
      </c>
      <c r="F6" s="26"/>
      <c r="G6" s="26"/>
      <c r="H6" s="26"/>
      <c r="I6" s="26"/>
    </row>
    <row r="7" s="8" customFormat="1" ht="38" customHeight="1" spans="1:9">
      <c r="A7" s="27" t="s">
        <v>804</v>
      </c>
      <c r="B7" s="26">
        <f>C7+D7+E7+F7+G7+H7+I7</f>
        <v>7</v>
      </c>
      <c r="C7" s="26"/>
      <c r="D7" s="26">
        <v>3</v>
      </c>
      <c r="E7" s="26">
        <v>4</v>
      </c>
      <c r="F7" s="26"/>
      <c r="G7" s="26"/>
      <c r="H7" s="26"/>
      <c r="I7" s="26"/>
    </row>
    <row r="8" s="8" customFormat="1" ht="38" customHeight="1" spans="1:9">
      <c r="A8" s="27" t="s">
        <v>933</v>
      </c>
      <c r="B8" s="26"/>
      <c r="C8" s="26"/>
      <c r="D8" s="26"/>
      <c r="E8" s="26"/>
      <c r="F8" s="26"/>
      <c r="G8" s="26"/>
      <c r="H8" s="26"/>
      <c r="I8" s="26"/>
    </row>
    <row r="9" s="8" customFormat="1" ht="38" customHeight="1" spans="1:9">
      <c r="A9" s="27" t="s">
        <v>934</v>
      </c>
      <c r="B9" s="26"/>
      <c r="C9" s="26"/>
      <c r="D9" s="26"/>
      <c r="E9" s="26"/>
      <c r="F9" s="26"/>
      <c r="G9" s="26"/>
      <c r="H9" s="26"/>
      <c r="I9" s="26"/>
    </row>
    <row r="10" s="8" customFormat="1" ht="46" customHeight="1" spans="1:9">
      <c r="A10" s="25" t="s">
        <v>935</v>
      </c>
      <c r="B10" s="26">
        <f>C10+D10+E10+F10+G10+H10+I10</f>
        <v>10449</v>
      </c>
      <c r="C10" s="26"/>
      <c r="D10" s="26">
        <v>3942</v>
      </c>
      <c r="E10" s="26">
        <v>6507</v>
      </c>
      <c r="F10" s="26"/>
      <c r="G10" s="26"/>
      <c r="H10" s="26"/>
      <c r="I10" s="26"/>
    </row>
    <row r="11" s="8" customFormat="1" ht="24.75" customHeight="1" spans="1:9">
      <c r="A11" s="28"/>
      <c r="B11" s="28"/>
      <c r="C11" s="28"/>
      <c r="D11" s="28"/>
      <c r="E11" s="28"/>
      <c r="F11" s="28"/>
      <c r="G11" s="28"/>
      <c r="H11" s="28"/>
      <c r="I11" s="28"/>
    </row>
    <row r="12" s="8" customFormat="1" ht="24.75" customHeight="1" spans="1:9">
      <c r="A12" s="28"/>
      <c r="B12" s="28"/>
      <c r="C12" s="28"/>
      <c r="D12" s="28"/>
      <c r="E12" s="28"/>
      <c r="F12" s="28"/>
      <c r="G12" s="28"/>
      <c r="H12" s="28"/>
      <c r="I12" s="28"/>
    </row>
    <row r="13" s="8" customFormat="1" ht="24.75" customHeight="1" spans="1:9">
      <c r="A13" s="28"/>
      <c r="B13" s="28"/>
      <c r="C13" s="28"/>
      <c r="D13" s="28"/>
      <c r="E13" s="28"/>
      <c r="F13" s="28"/>
      <c r="G13" s="28"/>
      <c r="H13" s="28"/>
      <c r="I13" s="28"/>
    </row>
    <row r="14" s="9" customFormat="1" ht="24.75" customHeight="1" spans="1:9">
      <c r="A14" s="29"/>
      <c r="B14" s="29"/>
      <c r="C14" s="29"/>
      <c r="D14" s="29"/>
      <c r="E14" s="29"/>
      <c r="F14" s="29"/>
      <c r="G14" s="29"/>
      <c r="H14" s="29"/>
      <c r="I14" s="29"/>
    </row>
    <row r="15" s="8" customFormat="1" ht="24.75" customHeight="1" spans="1:9">
      <c r="A15" s="28"/>
      <c r="B15" s="28"/>
      <c r="C15" s="28"/>
      <c r="D15" s="28"/>
      <c r="E15" s="28"/>
      <c r="F15" s="28"/>
      <c r="G15" s="28"/>
      <c r="H15" s="28"/>
      <c r="I15" s="28"/>
    </row>
    <row r="16" s="8" customFormat="1" ht="24.75" customHeight="1" spans="1:9">
      <c r="A16" s="28"/>
      <c r="B16" s="28"/>
      <c r="C16" s="28"/>
      <c r="D16" s="28"/>
      <c r="E16" s="28"/>
      <c r="F16" s="28"/>
      <c r="G16" s="28"/>
      <c r="H16" s="28"/>
      <c r="I16" s="28"/>
    </row>
  </sheetData>
  <mergeCells count="1">
    <mergeCell ref="A2:I2"/>
  </mergeCells>
  <pageMargins left="0.75" right="0.75" top="1" bottom="1" header="0.5" footer="0.5"/>
  <headerFooter/>
  <ignoredErrors>
    <ignoredError sqref="B6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F20" sqref="F20"/>
    </sheetView>
  </sheetViews>
  <sheetFormatPr defaultColWidth="9" defaultRowHeight="14.25" outlineLevelRow="5" outlineLevelCol="5"/>
  <cols>
    <col min="1" max="6" width="20.875" style="1" customWidth="1"/>
  </cols>
  <sheetData>
    <row r="1" ht="30" customHeight="1" spans="1:1">
      <c r="A1" s="1" t="s">
        <v>51</v>
      </c>
    </row>
    <row r="2" ht="54" customHeight="1" spans="1:6">
      <c r="A2" s="2" t="s">
        <v>52</v>
      </c>
      <c r="B2" s="2"/>
      <c r="C2" s="2"/>
      <c r="D2" s="2"/>
      <c r="E2" s="2"/>
      <c r="F2" s="2"/>
    </row>
    <row r="3" ht="35" customHeight="1" spans="1:6">
      <c r="A3" s="3"/>
      <c r="B3" s="3"/>
      <c r="C3" s="3"/>
      <c r="D3" s="3"/>
      <c r="E3" s="3"/>
      <c r="F3" s="4" t="s">
        <v>54</v>
      </c>
    </row>
    <row r="4" ht="47" customHeight="1" spans="1:6">
      <c r="A4" s="5" t="s">
        <v>631</v>
      </c>
      <c r="B4" s="5" t="s">
        <v>936</v>
      </c>
      <c r="C4" s="5" t="s">
        <v>937</v>
      </c>
      <c r="D4" s="5"/>
      <c r="E4" s="5"/>
      <c r="F4" s="5" t="s">
        <v>938</v>
      </c>
    </row>
    <row r="5" ht="47" customHeight="1" spans="1:6">
      <c r="A5" s="5"/>
      <c r="B5" s="5"/>
      <c r="C5" s="5" t="s">
        <v>634</v>
      </c>
      <c r="D5" s="5" t="s">
        <v>939</v>
      </c>
      <c r="E5" s="5" t="s">
        <v>940</v>
      </c>
      <c r="F5" s="5"/>
    </row>
    <row r="6" ht="47" customHeight="1" spans="1:6">
      <c r="A6" s="6">
        <f>B6+C6+F6</f>
        <v>203</v>
      </c>
      <c r="B6" s="6">
        <v>30</v>
      </c>
      <c r="C6" s="6">
        <f>D6+E6</f>
        <v>154</v>
      </c>
      <c r="D6" s="6"/>
      <c r="E6" s="6">
        <v>154</v>
      </c>
      <c r="F6" s="6">
        <v>19</v>
      </c>
    </row>
  </sheetData>
  <mergeCells count="5">
    <mergeCell ref="A2:F2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workbookViewId="0">
      <selection activeCell="F12" sqref="F12"/>
    </sheetView>
  </sheetViews>
  <sheetFormatPr defaultColWidth="10" defaultRowHeight="15.75" outlineLevelCol="2"/>
  <cols>
    <col min="1" max="1" width="10" style="180"/>
    <col min="2" max="2" width="49.1833333333333" style="181" customWidth="1"/>
    <col min="3" max="3" width="20.75" style="180" customWidth="1"/>
    <col min="4" max="16384" width="10" style="70"/>
  </cols>
  <sheetData>
    <row r="1" s="70" customFormat="1" ht="24.15" customHeight="1" spans="1:3">
      <c r="A1" s="87" t="s">
        <v>6</v>
      </c>
      <c r="B1" s="182"/>
      <c r="C1" s="180"/>
    </row>
    <row r="2" s="70" customFormat="1" ht="41.95" customHeight="1" spans="1:3">
      <c r="A2" s="183" t="s">
        <v>7</v>
      </c>
      <c r="B2" s="183"/>
      <c r="C2" s="183"/>
    </row>
    <row r="3" s="70" customFormat="1" ht="19.8" customHeight="1" spans="1:3">
      <c r="A3" s="180"/>
      <c r="B3" s="184"/>
      <c r="C3" s="185" t="s">
        <v>54</v>
      </c>
    </row>
    <row r="4" s="104" customFormat="1" ht="39.1" customHeight="1" spans="1:3">
      <c r="A4" s="186" t="s">
        <v>78</v>
      </c>
      <c r="B4" s="186" t="s">
        <v>55</v>
      </c>
      <c r="C4" s="186" t="s">
        <v>79</v>
      </c>
    </row>
    <row r="5" s="70" customFormat="1" ht="22.8" customHeight="1" spans="1:3">
      <c r="A5" s="187">
        <v>101</v>
      </c>
      <c r="B5" s="188" t="s">
        <v>80</v>
      </c>
      <c r="C5" s="189">
        <f>SUM(C6:C25)</f>
        <v>13621</v>
      </c>
    </row>
    <row r="6" s="70" customFormat="1" ht="22.8" customHeight="1" spans="1:3">
      <c r="A6" s="187">
        <v>10101</v>
      </c>
      <c r="B6" s="188" t="s">
        <v>81</v>
      </c>
      <c r="C6" s="190">
        <v>4419</v>
      </c>
    </row>
    <row r="7" s="70" customFormat="1" ht="22.8" customHeight="1" spans="1:3">
      <c r="A7" s="187">
        <v>10102</v>
      </c>
      <c r="B7" s="188" t="s">
        <v>82</v>
      </c>
      <c r="C7" s="190"/>
    </row>
    <row r="8" s="70" customFormat="1" ht="22.8" customHeight="1" spans="1:3">
      <c r="A8" s="187">
        <v>10104</v>
      </c>
      <c r="B8" s="188" t="s">
        <v>83</v>
      </c>
      <c r="C8" s="190">
        <v>1779</v>
      </c>
    </row>
    <row r="9" s="70" customFormat="1" ht="22.8" customHeight="1" spans="1:3">
      <c r="A9" s="187">
        <v>10105</v>
      </c>
      <c r="B9" s="188" t="s">
        <v>84</v>
      </c>
      <c r="C9" s="190"/>
    </row>
    <row r="10" s="70" customFormat="1" ht="22.8" customHeight="1" spans="1:3">
      <c r="A10" s="187">
        <v>10106</v>
      </c>
      <c r="B10" s="188" t="s">
        <v>85</v>
      </c>
      <c r="C10" s="190">
        <v>450</v>
      </c>
    </row>
    <row r="11" s="70" customFormat="1" ht="22.8" customHeight="1" spans="1:3">
      <c r="A11" s="187">
        <v>10107</v>
      </c>
      <c r="B11" s="188" t="s">
        <v>86</v>
      </c>
      <c r="C11" s="190"/>
    </row>
    <row r="12" s="70" customFormat="1" ht="22.8" customHeight="1" spans="1:3">
      <c r="A12" s="187">
        <v>10109</v>
      </c>
      <c r="B12" s="188" t="s">
        <v>87</v>
      </c>
      <c r="C12" s="190">
        <v>534</v>
      </c>
    </row>
    <row r="13" s="70" customFormat="1" ht="22.8" customHeight="1" spans="1:3">
      <c r="A13" s="187">
        <v>10110</v>
      </c>
      <c r="B13" s="188" t="s">
        <v>88</v>
      </c>
      <c r="C13" s="190">
        <v>1560</v>
      </c>
    </row>
    <row r="14" s="70" customFormat="1" ht="22.8" customHeight="1" spans="1:3">
      <c r="A14" s="187">
        <v>10111</v>
      </c>
      <c r="B14" s="188" t="s">
        <v>89</v>
      </c>
      <c r="C14" s="190">
        <v>470</v>
      </c>
    </row>
    <row r="15" s="70" customFormat="1" ht="22.8" customHeight="1" spans="1:3">
      <c r="A15" s="187">
        <v>10112</v>
      </c>
      <c r="B15" s="188" t="s">
        <v>90</v>
      </c>
      <c r="C15" s="190">
        <v>525</v>
      </c>
    </row>
    <row r="16" s="70" customFormat="1" ht="22.8" customHeight="1" spans="1:3">
      <c r="A16" s="187">
        <v>10113</v>
      </c>
      <c r="B16" s="188" t="s">
        <v>91</v>
      </c>
      <c r="C16" s="190">
        <v>2782</v>
      </c>
    </row>
    <row r="17" s="70" customFormat="1" ht="22.8" customHeight="1" spans="1:3">
      <c r="A17" s="187">
        <v>10114</v>
      </c>
      <c r="B17" s="188" t="s">
        <v>92</v>
      </c>
      <c r="C17" s="190">
        <v>270</v>
      </c>
    </row>
    <row r="18" s="70" customFormat="1" ht="22.8" customHeight="1" spans="1:3">
      <c r="A18" s="187">
        <v>10115</v>
      </c>
      <c r="B18" s="188" t="s">
        <v>93</v>
      </c>
      <c r="C18" s="190"/>
    </row>
    <row r="19" s="70" customFormat="1" ht="22.8" customHeight="1" spans="1:3">
      <c r="A19" s="187">
        <v>10116</v>
      </c>
      <c r="B19" s="188" t="s">
        <v>94</v>
      </c>
      <c r="C19" s="190"/>
    </row>
    <row r="20" s="70" customFormat="1" ht="22.8" customHeight="1" spans="1:3">
      <c r="A20" s="187">
        <v>10117</v>
      </c>
      <c r="B20" s="188" t="s">
        <v>95</v>
      </c>
      <c r="C20" s="190"/>
    </row>
    <row r="21" s="70" customFormat="1" ht="22.8" customHeight="1" spans="1:3">
      <c r="A21" s="187">
        <v>10118</v>
      </c>
      <c r="B21" s="188" t="s">
        <v>96</v>
      </c>
      <c r="C21" s="190">
        <v>832</v>
      </c>
    </row>
    <row r="22" s="70" customFormat="1" ht="22.8" customHeight="1" spans="1:3">
      <c r="A22" s="187">
        <v>10119</v>
      </c>
      <c r="B22" s="188" t="s">
        <v>97</v>
      </c>
      <c r="C22" s="190"/>
    </row>
    <row r="23" s="70" customFormat="1" ht="22.8" customHeight="1" spans="1:3">
      <c r="A23" s="187">
        <v>10120</v>
      </c>
      <c r="B23" s="188" t="s">
        <v>98</v>
      </c>
      <c r="C23" s="190"/>
    </row>
    <row r="24" s="70" customFormat="1" ht="22.8" customHeight="1" spans="1:3">
      <c r="A24" s="187">
        <v>10121</v>
      </c>
      <c r="B24" s="188" t="s">
        <v>99</v>
      </c>
      <c r="C24" s="190"/>
    </row>
    <row r="25" s="70" customFormat="1" ht="22.8" customHeight="1" spans="1:3">
      <c r="A25" s="187">
        <v>10199</v>
      </c>
      <c r="B25" s="188" t="s">
        <v>100</v>
      </c>
      <c r="C25" s="190"/>
    </row>
    <row r="26" s="70" customFormat="1" ht="22.8" customHeight="1" spans="1:3">
      <c r="A26" s="187">
        <v>103</v>
      </c>
      <c r="B26" s="191" t="s">
        <v>101</v>
      </c>
      <c r="C26" s="192">
        <f>SUM(C27:C34)</f>
        <v>5328</v>
      </c>
    </row>
    <row r="27" s="70" customFormat="1" ht="22.8" customHeight="1" spans="1:3">
      <c r="A27" s="187">
        <v>10302</v>
      </c>
      <c r="B27" s="188" t="s">
        <v>102</v>
      </c>
      <c r="C27" s="193">
        <v>789</v>
      </c>
    </row>
    <row r="28" s="70" customFormat="1" ht="22.8" customHeight="1" spans="1:3">
      <c r="A28" s="187">
        <v>10304</v>
      </c>
      <c r="B28" s="188" t="s">
        <v>103</v>
      </c>
      <c r="C28" s="193">
        <v>620</v>
      </c>
    </row>
    <row r="29" s="70" customFormat="1" ht="22.8" customHeight="1" spans="1:3">
      <c r="A29" s="187">
        <v>10305</v>
      </c>
      <c r="B29" s="188" t="s">
        <v>104</v>
      </c>
      <c r="C29" s="193">
        <v>2770</v>
      </c>
    </row>
    <row r="30" s="70" customFormat="1" ht="22.8" customHeight="1" spans="1:3">
      <c r="A30" s="187">
        <v>10306</v>
      </c>
      <c r="B30" s="188" t="s">
        <v>105</v>
      </c>
      <c r="C30" s="193">
        <v>18</v>
      </c>
    </row>
    <row r="31" s="70" customFormat="1" ht="22.8" customHeight="1" spans="1:3">
      <c r="A31" s="187">
        <v>10307</v>
      </c>
      <c r="B31" s="188" t="s">
        <v>106</v>
      </c>
      <c r="C31" s="193">
        <v>500</v>
      </c>
    </row>
    <row r="32" s="70" customFormat="1" ht="22.8" customHeight="1" spans="1:3">
      <c r="A32" s="187">
        <v>10308</v>
      </c>
      <c r="B32" s="188" t="s">
        <v>107</v>
      </c>
      <c r="C32" s="193"/>
    </row>
    <row r="33" s="70" customFormat="1" ht="22.8" customHeight="1" spans="1:3">
      <c r="A33" s="187">
        <v>10309</v>
      </c>
      <c r="B33" s="188" t="s">
        <v>108</v>
      </c>
      <c r="C33" s="193"/>
    </row>
    <row r="34" s="70" customFormat="1" ht="22.8" customHeight="1" spans="1:3">
      <c r="A34" s="187">
        <v>10399</v>
      </c>
      <c r="B34" s="188" t="s">
        <v>109</v>
      </c>
      <c r="C34" s="193">
        <v>631</v>
      </c>
    </row>
    <row r="35" s="70" customFormat="1" ht="22.8" customHeight="1" spans="1:3">
      <c r="A35" s="187"/>
      <c r="B35" s="186" t="s">
        <v>110</v>
      </c>
      <c r="C35" s="192">
        <f>SUM(C5,C26)</f>
        <v>18949</v>
      </c>
    </row>
    <row r="36" s="70" customFormat="1" ht="22.8" customHeight="1" spans="1:3">
      <c r="A36" s="187"/>
      <c r="B36" s="191" t="s">
        <v>111</v>
      </c>
      <c r="C36" s="194"/>
    </row>
    <row r="37" s="70" customFormat="1" ht="22.8" customHeight="1" spans="1:3">
      <c r="A37" s="187"/>
      <c r="B37" s="191" t="s">
        <v>112</v>
      </c>
      <c r="C37" s="192">
        <f>SUM(C38:C45)</f>
        <v>77723</v>
      </c>
    </row>
    <row r="38" s="70" customFormat="1" ht="22.8" customHeight="1" spans="1:3">
      <c r="A38" s="187"/>
      <c r="B38" s="188" t="s">
        <v>61</v>
      </c>
      <c r="C38" s="195">
        <v>833</v>
      </c>
    </row>
    <row r="39" s="70" customFormat="1" ht="22.8" customHeight="1" spans="1:3">
      <c r="A39" s="187"/>
      <c r="B39" s="188" t="s">
        <v>63</v>
      </c>
      <c r="C39" s="195">
        <v>55149</v>
      </c>
    </row>
    <row r="40" s="70" customFormat="1" ht="22.8" customHeight="1" spans="1:3">
      <c r="A40" s="187"/>
      <c r="B40" s="188" t="s">
        <v>65</v>
      </c>
      <c r="C40" s="193">
        <v>8350</v>
      </c>
    </row>
    <row r="41" s="70" customFormat="1" ht="22.8" customHeight="1" spans="1:3">
      <c r="A41" s="187"/>
      <c r="B41" s="188" t="s">
        <v>113</v>
      </c>
      <c r="C41" s="193"/>
    </row>
    <row r="42" s="70" customFormat="1" ht="22.8" customHeight="1" spans="1:3">
      <c r="A42" s="187"/>
      <c r="B42" s="188" t="s">
        <v>114</v>
      </c>
      <c r="C42" s="193">
        <v>6605</v>
      </c>
    </row>
    <row r="43" s="70" customFormat="1" ht="22.8" customHeight="1" spans="1:3">
      <c r="A43" s="187"/>
      <c r="B43" s="188" t="s">
        <v>115</v>
      </c>
      <c r="C43" s="194"/>
    </row>
    <row r="44" s="70" customFormat="1" ht="22.8" customHeight="1" spans="1:3">
      <c r="A44" s="187"/>
      <c r="B44" s="188" t="s">
        <v>116</v>
      </c>
      <c r="C44" s="194"/>
    </row>
    <row r="45" s="70" customFormat="1" ht="22.8" customHeight="1" spans="1:3">
      <c r="A45" s="187"/>
      <c r="B45" s="188" t="s">
        <v>117</v>
      </c>
      <c r="C45" s="194">
        <v>6786</v>
      </c>
    </row>
    <row r="46" s="70" customFormat="1" ht="22.8" customHeight="1" spans="1:3">
      <c r="A46" s="187"/>
      <c r="B46" s="186" t="s">
        <v>76</v>
      </c>
      <c r="C46" s="192">
        <f>SUM(C35,C37)</f>
        <v>96672</v>
      </c>
    </row>
  </sheetData>
  <mergeCells count="1">
    <mergeCell ref="A2:C2"/>
  </mergeCells>
  <pageMargins left="0.75" right="0.75" top="0.268999993801117" bottom="0.268999993801117" header="0" footer="0"/>
  <pageSetup paperSize="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workbookViewId="0">
      <selection activeCell="F13" sqref="F13"/>
    </sheetView>
  </sheetViews>
  <sheetFormatPr defaultColWidth="10" defaultRowHeight="15.75" outlineLevelCol="2"/>
  <cols>
    <col min="1" max="1" width="10" style="84"/>
    <col min="2" max="2" width="44.6333333333333" style="1" customWidth="1"/>
    <col min="3" max="3" width="19.125" style="133" customWidth="1"/>
    <col min="4" max="16384" width="10" style="70"/>
  </cols>
  <sheetData>
    <row r="1" s="70" customFormat="1" ht="31" customHeight="1" spans="1:3">
      <c r="A1" s="176" t="s">
        <v>8</v>
      </c>
      <c r="B1" s="61"/>
      <c r="C1" s="133"/>
    </row>
    <row r="2" s="70" customFormat="1" ht="41.95" customHeight="1" spans="1:3">
      <c r="A2" s="72" t="s">
        <v>9</v>
      </c>
      <c r="B2" s="72"/>
      <c r="C2" s="72"/>
    </row>
    <row r="3" s="70" customFormat="1" ht="19.8" customHeight="1" spans="1:3">
      <c r="A3" s="84"/>
      <c r="B3" s="61"/>
      <c r="C3" s="174" t="s">
        <v>54</v>
      </c>
    </row>
    <row r="4" s="104" customFormat="1" ht="24" customHeight="1" spans="1:3">
      <c r="A4" s="99" t="s">
        <v>78</v>
      </c>
      <c r="B4" s="99" t="s">
        <v>55</v>
      </c>
      <c r="C4" s="177" t="s">
        <v>118</v>
      </c>
    </row>
    <row r="5" s="70" customFormat="1" ht="22.8" customHeight="1" spans="1:3">
      <c r="A5" s="142">
        <v>201</v>
      </c>
      <c r="B5" s="141" t="s">
        <v>119</v>
      </c>
      <c r="C5" s="178">
        <v>36902.7736</v>
      </c>
    </row>
    <row r="6" s="70" customFormat="1" ht="22.8" customHeight="1" spans="1:3">
      <c r="A6" s="142">
        <v>202</v>
      </c>
      <c r="B6" s="141" t="s">
        <v>120</v>
      </c>
      <c r="C6" s="178">
        <v>0</v>
      </c>
    </row>
    <row r="7" s="70" customFormat="1" ht="22.8" customHeight="1" spans="1:3">
      <c r="A7" s="142">
        <v>203</v>
      </c>
      <c r="B7" s="141" t="s">
        <v>121</v>
      </c>
      <c r="C7" s="178">
        <v>170</v>
      </c>
    </row>
    <row r="8" s="70" customFormat="1" ht="22.8" customHeight="1" spans="1:3">
      <c r="A8" s="142">
        <v>204</v>
      </c>
      <c r="B8" s="141" t="s">
        <v>122</v>
      </c>
      <c r="C8" s="178">
        <v>893.406</v>
      </c>
    </row>
    <row r="9" s="70" customFormat="1" ht="22.8" customHeight="1" spans="1:3">
      <c r="A9" s="142">
        <v>205</v>
      </c>
      <c r="B9" s="141" t="s">
        <v>123</v>
      </c>
      <c r="C9" s="178">
        <v>10041.9464</v>
      </c>
    </row>
    <row r="10" s="70" customFormat="1" ht="22.8" customHeight="1" spans="1:3">
      <c r="A10" s="142">
        <v>206</v>
      </c>
      <c r="B10" s="141" t="s">
        <v>124</v>
      </c>
      <c r="C10" s="178">
        <v>23</v>
      </c>
    </row>
    <row r="11" s="70" customFormat="1" ht="22.8" customHeight="1" spans="1:3">
      <c r="A11" s="142">
        <v>207</v>
      </c>
      <c r="B11" s="141" t="s">
        <v>125</v>
      </c>
      <c r="C11" s="178">
        <v>61</v>
      </c>
    </row>
    <row r="12" s="70" customFormat="1" ht="22.8" customHeight="1" spans="1:3">
      <c r="A12" s="142">
        <v>208</v>
      </c>
      <c r="B12" s="141" t="s">
        <v>126</v>
      </c>
      <c r="C12" s="178">
        <v>14354.5176</v>
      </c>
    </row>
    <row r="13" s="70" customFormat="1" ht="22.8" customHeight="1" spans="1:3">
      <c r="A13" s="142">
        <v>209</v>
      </c>
      <c r="B13" s="141" t="s">
        <v>127</v>
      </c>
      <c r="C13" s="178">
        <v>0</v>
      </c>
    </row>
    <row r="14" s="70" customFormat="1" ht="22.8" customHeight="1" spans="1:3">
      <c r="A14" s="142">
        <v>210</v>
      </c>
      <c r="B14" s="141" t="s">
        <v>128</v>
      </c>
      <c r="C14" s="178">
        <v>9360.262</v>
      </c>
    </row>
    <row r="15" s="70" customFormat="1" ht="22.8" customHeight="1" spans="1:3">
      <c r="A15" s="142">
        <v>211</v>
      </c>
      <c r="B15" s="141" t="s">
        <v>129</v>
      </c>
      <c r="C15" s="178">
        <v>100</v>
      </c>
    </row>
    <row r="16" s="70" customFormat="1" ht="22.8" customHeight="1" spans="1:3">
      <c r="A16" s="142">
        <v>212</v>
      </c>
      <c r="B16" s="141" t="s">
        <v>130</v>
      </c>
      <c r="C16" s="178">
        <v>3630.99</v>
      </c>
    </row>
    <row r="17" s="70" customFormat="1" ht="22.8" customHeight="1" spans="1:3">
      <c r="A17" s="142">
        <v>213</v>
      </c>
      <c r="B17" s="141" t="s">
        <v>131</v>
      </c>
      <c r="C17" s="178">
        <v>8424.262</v>
      </c>
    </row>
    <row r="18" s="70" customFormat="1" ht="22.8" customHeight="1" spans="1:3">
      <c r="A18" s="142">
        <v>214</v>
      </c>
      <c r="B18" s="141" t="s">
        <v>132</v>
      </c>
      <c r="C18" s="178">
        <v>43.38</v>
      </c>
    </row>
    <row r="19" s="70" customFormat="1" ht="22.8" customHeight="1" spans="1:3">
      <c r="A19" s="142">
        <v>215</v>
      </c>
      <c r="B19" s="141" t="s">
        <v>133</v>
      </c>
      <c r="C19" s="178">
        <v>0</v>
      </c>
    </row>
    <row r="20" s="70" customFormat="1" ht="22.8" customHeight="1" spans="1:3">
      <c r="A20" s="142">
        <v>216</v>
      </c>
      <c r="B20" s="141" t="s">
        <v>134</v>
      </c>
      <c r="C20" s="178">
        <v>0</v>
      </c>
    </row>
    <row r="21" s="70" customFormat="1" ht="22.8" customHeight="1" spans="1:3">
      <c r="A21" s="142">
        <v>217</v>
      </c>
      <c r="B21" s="141" t="s">
        <v>135</v>
      </c>
      <c r="C21" s="178">
        <v>0</v>
      </c>
    </row>
    <row r="22" s="70" customFormat="1" ht="22.8" customHeight="1" spans="1:3">
      <c r="A22" s="142">
        <v>219</v>
      </c>
      <c r="B22" s="141" t="s">
        <v>136</v>
      </c>
      <c r="C22" s="178">
        <v>0</v>
      </c>
    </row>
    <row r="23" s="70" customFormat="1" ht="22.8" customHeight="1" spans="1:3">
      <c r="A23" s="142">
        <v>220</v>
      </c>
      <c r="B23" s="141" t="s">
        <v>137</v>
      </c>
      <c r="C23" s="178">
        <v>429.07</v>
      </c>
    </row>
    <row r="24" s="70" customFormat="1" ht="22.8" customHeight="1" spans="1:3">
      <c r="A24" s="142">
        <v>221</v>
      </c>
      <c r="B24" s="141" t="s">
        <v>138</v>
      </c>
      <c r="C24" s="178">
        <v>3430.3544</v>
      </c>
    </row>
    <row r="25" s="70" customFormat="1" ht="22.8" customHeight="1" spans="1:3">
      <c r="A25" s="142">
        <v>222</v>
      </c>
      <c r="B25" s="141" t="s">
        <v>139</v>
      </c>
      <c r="C25" s="178">
        <v>0</v>
      </c>
    </row>
    <row r="26" s="70" customFormat="1" ht="22.8" customHeight="1" spans="1:3">
      <c r="A26" s="142">
        <v>223</v>
      </c>
      <c r="B26" s="141" t="s">
        <v>140</v>
      </c>
      <c r="C26" s="178">
        <v>0</v>
      </c>
    </row>
    <row r="27" s="70" customFormat="1" ht="22.8" customHeight="1" spans="1:3">
      <c r="A27" s="142">
        <v>224</v>
      </c>
      <c r="B27" s="141" t="s">
        <v>141</v>
      </c>
      <c r="C27" s="178">
        <v>941.038</v>
      </c>
    </row>
    <row r="28" s="70" customFormat="1" ht="22.8" customHeight="1" spans="1:3">
      <c r="A28" s="142">
        <v>227</v>
      </c>
      <c r="B28" s="141" t="s">
        <v>142</v>
      </c>
      <c r="C28" s="178">
        <v>0</v>
      </c>
    </row>
    <row r="29" s="70" customFormat="1" ht="22.8" customHeight="1" spans="1:3">
      <c r="A29" s="142">
        <v>229</v>
      </c>
      <c r="B29" s="141" t="s">
        <v>143</v>
      </c>
      <c r="C29" s="178">
        <v>0</v>
      </c>
    </row>
    <row r="30" s="70" customFormat="1" ht="22.8" customHeight="1" spans="1:3">
      <c r="A30" s="142">
        <v>230</v>
      </c>
      <c r="B30" s="141" t="s">
        <v>144</v>
      </c>
      <c r="C30" s="142">
        <v>0</v>
      </c>
    </row>
    <row r="31" s="70" customFormat="1" ht="22.8" customHeight="1" spans="1:3">
      <c r="A31" s="142">
        <v>231</v>
      </c>
      <c r="B31" s="141" t="s">
        <v>145</v>
      </c>
      <c r="C31" s="142">
        <v>1202.36</v>
      </c>
    </row>
    <row r="32" s="70" customFormat="1" ht="22.8" customHeight="1" spans="1:3">
      <c r="A32" s="142">
        <v>232</v>
      </c>
      <c r="B32" s="141" t="s">
        <v>146</v>
      </c>
      <c r="C32" s="142">
        <v>2297.64</v>
      </c>
    </row>
    <row r="33" s="70" customFormat="1" ht="22.8" customHeight="1" spans="1:3">
      <c r="A33" s="142">
        <v>233</v>
      </c>
      <c r="B33" s="141" t="s">
        <v>147</v>
      </c>
      <c r="C33" s="142">
        <v>0</v>
      </c>
    </row>
    <row r="34" s="70" customFormat="1" ht="22.8" customHeight="1" spans="1:3">
      <c r="A34" s="142">
        <v>234</v>
      </c>
      <c r="B34" s="141" t="s">
        <v>148</v>
      </c>
      <c r="C34" s="142">
        <v>0</v>
      </c>
    </row>
    <row r="35" s="70" customFormat="1" ht="22.8" customHeight="1" spans="1:3">
      <c r="A35" s="84"/>
      <c r="B35" s="99" t="s">
        <v>149</v>
      </c>
      <c r="C35" s="179">
        <f>SUM(C5:C34)</f>
        <v>92306</v>
      </c>
    </row>
    <row r="36" s="70" customFormat="1" ht="22.8" customHeight="1" spans="1:3">
      <c r="A36" s="84"/>
      <c r="B36" s="99" t="s">
        <v>150</v>
      </c>
      <c r="C36" s="178"/>
    </row>
    <row r="37" s="70" customFormat="1" ht="22.8" customHeight="1" spans="1:3">
      <c r="A37" s="84"/>
      <c r="B37" s="99" t="s">
        <v>151</v>
      </c>
      <c r="C37" s="178">
        <f>C38+C39+C40+C41+C42+C43</f>
        <v>4366</v>
      </c>
    </row>
    <row r="38" s="70" customFormat="1" ht="22.8" customHeight="1" spans="1:3">
      <c r="A38" s="84"/>
      <c r="B38" s="99" t="s">
        <v>152</v>
      </c>
      <c r="C38" s="178">
        <v>4366</v>
      </c>
    </row>
    <row r="39" s="70" customFormat="1" ht="22.8" customHeight="1" spans="1:3">
      <c r="A39" s="84"/>
      <c r="B39" s="99" t="s">
        <v>70</v>
      </c>
      <c r="C39" s="178"/>
    </row>
    <row r="40" s="70" customFormat="1" ht="22.8" customHeight="1" spans="1:3">
      <c r="A40" s="84"/>
      <c r="B40" s="99" t="s">
        <v>75</v>
      </c>
      <c r="C40" s="178"/>
    </row>
    <row r="41" s="70" customFormat="1" ht="22.8" customHeight="1" spans="1:3">
      <c r="A41" s="84"/>
      <c r="B41" s="99" t="s">
        <v>153</v>
      </c>
      <c r="C41" s="178"/>
    </row>
    <row r="42" s="70" customFormat="1" ht="22.8" customHeight="1" spans="1:3">
      <c r="A42" s="84"/>
      <c r="B42" s="99" t="s">
        <v>74</v>
      </c>
      <c r="C42" s="178"/>
    </row>
    <row r="43" s="70" customFormat="1" ht="22.8" customHeight="1" spans="1:3">
      <c r="A43" s="84"/>
      <c r="B43" s="99" t="s">
        <v>154</v>
      </c>
      <c r="C43" s="178"/>
    </row>
    <row r="44" s="70" customFormat="1" ht="22.8" customHeight="1" spans="1:3">
      <c r="A44" s="84"/>
      <c r="B44" s="99" t="s">
        <v>77</v>
      </c>
      <c r="C44" s="179">
        <f>SUM(C35,C37)</f>
        <v>96672</v>
      </c>
    </row>
  </sheetData>
  <mergeCells count="1">
    <mergeCell ref="A2:C2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0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F17" sqref="F17"/>
    </sheetView>
  </sheetViews>
  <sheetFormatPr defaultColWidth="10" defaultRowHeight="14.25" outlineLevelCol="2"/>
  <cols>
    <col min="1" max="1" width="12.2083333333333" style="169" customWidth="1"/>
    <col min="2" max="2" width="44.5" style="169" customWidth="1"/>
    <col min="3" max="3" width="17.5" style="170" customWidth="1"/>
    <col min="4" max="252" width="10" style="167"/>
    <col min="253" max="16384" width="10" style="171"/>
  </cols>
  <sheetData>
    <row r="1" s="167" customFormat="1" ht="20.7" customHeight="1" spans="1:3">
      <c r="A1" s="110" t="s">
        <v>10</v>
      </c>
      <c r="B1" s="110"/>
      <c r="C1" s="172"/>
    </row>
    <row r="2" s="167" customFormat="1" ht="48.3" customHeight="1" spans="1:3">
      <c r="A2" s="111" t="s">
        <v>11</v>
      </c>
      <c r="B2" s="111"/>
      <c r="C2" s="173"/>
    </row>
    <row r="3" s="167" customFormat="1" ht="21" customHeight="1" spans="1:3">
      <c r="A3" s="174"/>
      <c r="B3" s="174"/>
      <c r="C3" s="174" t="s">
        <v>54</v>
      </c>
    </row>
    <row r="4" s="168" customFormat="1" ht="27.6" customHeight="1" spans="1:3">
      <c r="A4" s="5" t="s">
        <v>78</v>
      </c>
      <c r="B4" s="5" t="s">
        <v>55</v>
      </c>
      <c r="C4" s="6" t="s">
        <v>155</v>
      </c>
    </row>
    <row r="5" s="167" customFormat="1" ht="26.45" customHeight="1" spans="1:3">
      <c r="A5" s="140" t="s">
        <v>156</v>
      </c>
      <c r="B5" s="140" t="s">
        <v>157</v>
      </c>
      <c r="C5" s="175">
        <v>36902.7736</v>
      </c>
    </row>
    <row r="6" s="167" customFormat="1" ht="26.45" customHeight="1" spans="1:3">
      <c r="A6" s="140" t="s">
        <v>158</v>
      </c>
      <c r="B6" s="140" t="s">
        <v>159</v>
      </c>
      <c r="C6" s="175">
        <v>25691.938</v>
      </c>
    </row>
    <row r="7" s="167" customFormat="1" ht="26.45" customHeight="1" spans="1:3">
      <c r="A7" s="140" t="s">
        <v>160</v>
      </c>
      <c r="B7" s="140" t="s">
        <v>161</v>
      </c>
      <c r="C7" s="175">
        <v>8965.298</v>
      </c>
    </row>
    <row r="8" s="167" customFormat="1" ht="26.45" customHeight="1" spans="1:3">
      <c r="A8" s="140" t="s">
        <v>162</v>
      </c>
      <c r="B8" s="140" t="s">
        <v>163</v>
      </c>
      <c r="C8" s="175">
        <v>1418.498</v>
      </c>
    </row>
    <row r="9" s="167" customFormat="1" ht="26.45" customHeight="1" spans="1:3">
      <c r="A9" s="140" t="s">
        <v>164</v>
      </c>
      <c r="B9" s="140" t="s">
        <v>165</v>
      </c>
      <c r="C9" s="175">
        <v>115.11</v>
      </c>
    </row>
    <row r="10" s="167" customFormat="1" ht="26.45" customHeight="1" spans="1:3">
      <c r="A10" s="140" t="s">
        <v>166</v>
      </c>
      <c r="B10" s="140" t="s">
        <v>167</v>
      </c>
      <c r="C10" s="175">
        <v>485.16</v>
      </c>
    </row>
    <row r="11" s="167" customFormat="1" ht="37.95" customHeight="1" spans="1:3">
      <c r="A11" s="140" t="s">
        <v>168</v>
      </c>
      <c r="B11" s="140" t="s">
        <v>169</v>
      </c>
      <c r="C11" s="175">
        <v>14566.872</v>
      </c>
    </row>
    <row r="12" s="167" customFormat="1" ht="26.45" customHeight="1" spans="1:3">
      <c r="A12" s="140" t="s">
        <v>170</v>
      </c>
      <c r="B12" s="140" t="s">
        <v>171</v>
      </c>
      <c r="C12" s="175">
        <v>141</v>
      </c>
    </row>
    <row r="13" s="167" customFormat="1" ht="26.45" customHeight="1" spans="1:3">
      <c r="A13" s="140" t="s">
        <v>172</v>
      </c>
      <c r="B13" s="140" t="s">
        <v>173</v>
      </c>
      <c r="C13" s="175">
        <v>1870.01</v>
      </c>
    </row>
    <row r="14" s="167" customFormat="1" ht="26.45" customHeight="1" spans="1:3">
      <c r="A14" s="140" t="s">
        <v>174</v>
      </c>
      <c r="B14" s="140" t="s">
        <v>161</v>
      </c>
      <c r="C14" s="175">
        <v>246.98</v>
      </c>
    </row>
    <row r="15" s="167" customFormat="1" ht="26.45" customHeight="1" spans="1:3">
      <c r="A15" s="140" t="s">
        <v>175</v>
      </c>
      <c r="B15" s="140" t="s">
        <v>167</v>
      </c>
      <c r="C15" s="175">
        <v>1507.45</v>
      </c>
    </row>
    <row r="16" s="167" customFormat="1" ht="26.45" customHeight="1" spans="1:3">
      <c r="A16" s="140" t="s">
        <v>176</v>
      </c>
      <c r="B16" s="140" t="s">
        <v>177</v>
      </c>
      <c r="C16" s="175">
        <v>68.58</v>
      </c>
    </row>
    <row r="17" s="167" customFormat="1" ht="26.45" customHeight="1" spans="1:3">
      <c r="A17" s="140" t="s">
        <v>178</v>
      </c>
      <c r="B17" s="140" t="s">
        <v>179</v>
      </c>
      <c r="C17" s="175">
        <v>42</v>
      </c>
    </row>
    <row r="18" s="167" customFormat="1" ht="26.45" customHeight="1" spans="1:3">
      <c r="A18" s="140" t="s">
        <v>180</v>
      </c>
      <c r="B18" s="140" t="s">
        <v>181</v>
      </c>
      <c r="C18" s="175">
        <v>5</v>
      </c>
    </row>
    <row r="19" s="167" customFormat="1" ht="26.45" customHeight="1" spans="1:3">
      <c r="A19" s="140" t="s">
        <v>182</v>
      </c>
      <c r="B19" s="140" t="s">
        <v>183</v>
      </c>
      <c r="C19" s="175">
        <v>245.5</v>
      </c>
    </row>
    <row r="20" s="167" customFormat="1" ht="26.45" customHeight="1" spans="1:3">
      <c r="A20" s="140" t="s">
        <v>184</v>
      </c>
      <c r="B20" s="140" t="s">
        <v>161</v>
      </c>
      <c r="C20" s="175">
        <v>146.08</v>
      </c>
    </row>
    <row r="21" s="167" customFormat="1" ht="26.45" customHeight="1" spans="1:3">
      <c r="A21" s="140" t="s">
        <v>185</v>
      </c>
      <c r="B21" s="140" t="s">
        <v>167</v>
      </c>
      <c r="C21" s="175">
        <v>37.42</v>
      </c>
    </row>
    <row r="22" s="167" customFormat="1" ht="26.45" customHeight="1" spans="1:3">
      <c r="A22" s="140" t="s">
        <v>186</v>
      </c>
      <c r="B22" s="140" t="s">
        <v>187</v>
      </c>
      <c r="C22" s="175">
        <v>62</v>
      </c>
    </row>
    <row r="23" s="167" customFormat="1" ht="26.45" customHeight="1" spans="1:3">
      <c r="A23" s="140" t="s">
        <v>188</v>
      </c>
      <c r="B23" s="140" t="s">
        <v>189</v>
      </c>
      <c r="C23" s="175">
        <v>778.2</v>
      </c>
    </row>
    <row r="24" s="167" customFormat="1" ht="26.45" customHeight="1" spans="1:3">
      <c r="A24" s="140" t="s">
        <v>190</v>
      </c>
      <c r="B24" s="140" t="s">
        <v>161</v>
      </c>
      <c r="C24" s="175">
        <v>441.48</v>
      </c>
    </row>
    <row r="25" s="167" customFormat="1" ht="26.45" customHeight="1" spans="1:3">
      <c r="A25" s="140" t="s">
        <v>191</v>
      </c>
      <c r="B25" s="140" t="s">
        <v>167</v>
      </c>
      <c r="C25" s="175">
        <v>199.04</v>
      </c>
    </row>
    <row r="26" s="167" customFormat="1" ht="26.45" customHeight="1" spans="1:3">
      <c r="A26" s="140" t="s">
        <v>192</v>
      </c>
      <c r="B26" s="140" t="s">
        <v>193</v>
      </c>
      <c r="C26" s="175">
        <v>137.68</v>
      </c>
    </row>
    <row r="27" s="167" customFormat="1" ht="26.45" customHeight="1" spans="1:3">
      <c r="A27" s="140" t="s">
        <v>194</v>
      </c>
      <c r="B27" s="140" t="s">
        <v>195</v>
      </c>
      <c r="C27" s="175">
        <v>665.112</v>
      </c>
    </row>
    <row r="28" s="167" customFormat="1" ht="26.45" customHeight="1" spans="1:3">
      <c r="A28" s="140" t="s">
        <v>196</v>
      </c>
      <c r="B28" s="140" t="s">
        <v>161</v>
      </c>
      <c r="C28" s="175">
        <v>332.912</v>
      </c>
    </row>
    <row r="29" s="167" customFormat="1" ht="26.45" customHeight="1" spans="1:3">
      <c r="A29" s="140" t="s">
        <v>197</v>
      </c>
      <c r="B29" s="140" t="s">
        <v>198</v>
      </c>
      <c r="C29" s="175">
        <v>293.2</v>
      </c>
    </row>
    <row r="30" s="167" customFormat="1" ht="26.45" customHeight="1" spans="1:3">
      <c r="A30" s="140" t="s">
        <v>199</v>
      </c>
      <c r="B30" s="140" t="s">
        <v>167</v>
      </c>
      <c r="C30" s="175">
        <v>39</v>
      </c>
    </row>
    <row r="31" s="167" customFormat="1" ht="26.45" customHeight="1" spans="1:3">
      <c r="A31" s="140" t="s">
        <v>200</v>
      </c>
      <c r="B31" s="140" t="s">
        <v>201</v>
      </c>
      <c r="C31" s="175">
        <v>796.6196</v>
      </c>
    </row>
    <row r="32" s="167" customFormat="1" ht="26.45" customHeight="1" spans="1:3">
      <c r="A32" s="140" t="s">
        <v>202</v>
      </c>
      <c r="B32" s="140" t="s">
        <v>161</v>
      </c>
      <c r="C32" s="175">
        <v>253.79</v>
      </c>
    </row>
    <row r="33" s="167" customFormat="1" ht="26.45" customHeight="1" spans="1:3">
      <c r="A33" s="140" t="s">
        <v>203</v>
      </c>
      <c r="B33" s="140" t="s">
        <v>204</v>
      </c>
      <c r="C33" s="175">
        <v>433.3496</v>
      </c>
    </row>
    <row r="34" s="167" customFormat="1" ht="26.45" customHeight="1" spans="1:3">
      <c r="A34" s="140" t="s">
        <v>205</v>
      </c>
      <c r="B34" s="140" t="s">
        <v>165</v>
      </c>
      <c r="C34" s="175">
        <v>56.48</v>
      </c>
    </row>
    <row r="35" s="167" customFormat="1" ht="26.45" customHeight="1" spans="1:3">
      <c r="A35" s="140" t="s">
        <v>206</v>
      </c>
      <c r="B35" s="140" t="s">
        <v>167</v>
      </c>
      <c r="C35" s="175">
        <v>53</v>
      </c>
    </row>
    <row r="36" s="167" customFormat="1" ht="26.45" customHeight="1" spans="1:3">
      <c r="A36" s="140" t="s">
        <v>207</v>
      </c>
      <c r="B36" s="140" t="s">
        <v>208</v>
      </c>
      <c r="C36" s="175">
        <v>164.21</v>
      </c>
    </row>
    <row r="37" s="167" customFormat="1" ht="26.45" customHeight="1" spans="1:3">
      <c r="A37" s="140" t="s">
        <v>209</v>
      </c>
      <c r="B37" s="140" t="s">
        <v>161</v>
      </c>
      <c r="C37" s="175">
        <v>93.49</v>
      </c>
    </row>
    <row r="38" s="167" customFormat="1" ht="26.45" customHeight="1" spans="1:3">
      <c r="A38" s="140" t="s">
        <v>210</v>
      </c>
      <c r="B38" s="140" t="s">
        <v>167</v>
      </c>
      <c r="C38" s="175">
        <v>16.72</v>
      </c>
    </row>
    <row r="39" s="167" customFormat="1" ht="26.45" customHeight="1" spans="1:3">
      <c r="A39" s="140" t="s">
        <v>211</v>
      </c>
      <c r="B39" s="140" t="s">
        <v>212</v>
      </c>
      <c r="C39" s="175">
        <v>54</v>
      </c>
    </row>
    <row r="40" s="167" customFormat="1" ht="26.45" customHeight="1" spans="1:3">
      <c r="A40" s="140" t="s">
        <v>213</v>
      </c>
      <c r="B40" s="140" t="s">
        <v>214</v>
      </c>
      <c r="C40" s="175">
        <v>1160.161</v>
      </c>
    </row>
    <row r="41" s="167" customFormat="1" ht="26.45" customHeight="1" spans="1:3">
      <c r="A41" s="140" t="s">
        <v>215</v>
      </c>
      <c r="B41" s="140" t="s">
        <v>161</v>
      </c>
      <c r="C41" s="175">
        <v>132.671</v>
      </c>
    </row>
    <row r="42" s="167" customFormat="1" ht="37.95" customHeight="1" spans="1:3">
      <c r="A42" s="140" t="s">
        <v>216</v>
      </c>
      <c r="B42" s="140" t="s">
        <v>217</v>
      </c>
      <c r="C42" s="175">
        <v>945.29</v>
      </c>
    </row>
    <row r="43" s="167" customFormat="1" ht="26.45" customHeight="1" spans="1:3">
      <c r="A43" s="140" t="s">
        <v>218</v>
      </c>
      <c r="B43" s="140" t="s">
        <v>167</v>
      </c>
      <c r="C43" s="175">
        <v>1.2</v>
      </c>
    </row>
    <row r="44" s="167" customFormat="1" ht="26.45" customHeight="1" spans="1:3">
      <c r="A44" s="140" t="s">
        <v>219</v>
      </c>
      <c r="B44" s="140" t="s">
        <v>165</v>
      </c>
      <c r="C44" s="175">
        <v>26</v>
      </c>
    </row>
    <row r="45" s="167" customFormat="1" ht="26.45" customHeight="1" spans="1:3">
      <c r="A45" s="140" t="s">
        <v>220</v>
      </c>
      <c r="B45" s="140" t="s">
        <v>221</v>
      </c>
      <c r="C45" s="175">
        <v>55</v>
      </c>
    </row>
    <row r="46" s="167" customFormat="1" ht="26.45" customHeight="1" spans="1:3">
      <c r="A46" s="140" t="s">
        <v>222</v>
      </c>
      <c r="B46" s="140" t="s">
        <v>223</v>
      </c>
      <c r="C46" s="175">
        <v>490.15</v>
      </c>
    </row>
    <row r="47" s="167" customFormat="1" ht="26.45" customHeight="1" spans="1:3">
      <c r="A47" s="140" t="s">
        <v>224</v>
      </c>
      <c r="B47" s="140" t="s">
        <v>161</v>
      </c>
      <c r="C47" s="175">
        <v>218.78</v>
      </c>
    </row>
    <row r="48" s="167" customFormat="1" ht="26.45" customHeight="1" spans="1:3">
      <c r="A48" s="140" t="s">
        <v>225</v>
      </c>
      <c r="B48" s="140" t="s">
        <v>167</v>
      </c>
      <c r="C48" s="175">
        <v>34.41</v>
      </c>
    </row>
    <row r="49" s="167" customFormat="1" ht="26.45" customHeight="1" spans="1:3">
      <c r="A49" s="140" t="s">
        <v>226</v>
      </c>
      <c r="B49" s="140" t="s">
        <v>227</v>
      </c>
      <c r="C49" s="175">
        <v>236.96</v>
      </c>
    </row>
    <row r="50" s="167" customFormat="1" ht="26.45" customHeight="1" spans="1:3">
      <c r="A50" s="140" t="s">
        <v>228</v>
      </c>
      <c r="B50" s="140" t="s">
        <v>229</v>
      </c>
      <c r="C50" s="175">
        <v>142.78</v>
      </c>
    </row>
    <row r="51" s="167" customFormat="1" ht="26.45" customHeight="1" spans="1:3">
      <c r="A51" s="140" t="s">
        <v>230</v>
      </c>
      <c r="B51" s="140" t="s">
        <v>161</v>
      </c>
      <c r="C51" s="175">
        <v>87.06</v>
      </c>
    </row>
    <row r="52" s="167" customFormat="1" ht="26.45" customHeight="1" spans="1:3">
      <c r="A52" s="140" t="s">
        <v>231</v>
      </c>
      <c r="B52" s="140" t="s">
        <v>232</v>
      </c>
      <c r="C52" s="175">
        <v>49.72</v>
      </c>
    </row>
    <row r="53" s="167" customFormat="1" ht="26.45" customHeight="1" spans="1:3">
      <c r="A53" s="140" t="s">
        <v>233</v>
      </c>
      <c r="B53" s="140" t="s">
        <v>234</v>
      </c>
      <c r="C53" s="175">
        <v>6</v>
      </c>
    </row>
    <row r="54" s="167" customFormat="1" ht="26.45" customHeight="1" spans="1:3">
      <c r="A54" s="140" t="s">
        <v>235</v>
      </c>
      <c r="B54" s="140" t="s">
        <v>236</v>
      </c>
      <c r="C54" s="175">
        <v>26.33</v>
      </c>
    </row>
    <row r="55" s="167" customFormat="1" ht="26.45" customHeight="1" spans="1:3">
      <c r="A55" s="140" t="s">
        <v>237</v>
      </c>
      <c r="B55" s="140" t="s">
        <v>161</v>
      </c>
      <c r="C55" s="175">
        <v>26.33</v>
      </c>
    </row>
    <row r="56" s="167" customFormat="1" ht="26.45" customHeight="1" spans="1:3">
      <c r="A56" s="140" t="s">
        <v>238</v>
      </c>
      <c r="B56" s="140" t="s">
        <v>239</v>
      </c>
      <c r="C56" s="175">
        <v>248.782</v>
      </c>
    </row>
    <row r="57" s="167" customFormat="1" ht="26.45" customHeight="1" spans="1:3">
      <c r="A57" s="140" t="s">
        <v>240</v>
      </c>
      <c r="B57" s="140" t="s">
        <v>161</v>
      </c>
      <c r="C57" s="175">
        <v>43.75</v>
      </c>
    </row>
    <row r="58" s="167" customFormat="1" ht="26.45" customHeight="1" spans="1:3">
      <c r="A58" s="140" t="s">
        <v>241</v>
      </c>
      <c r="B58" s="140" t="s">
        <v>242</v>
      </c>
      <c r="C58" s="175">
        <v>162.792</v>
      </c>
    </row>
    <row r="59" s="167" customFormat="1" ht="26.45" customHeight="1" spans="1:3">
      <c r="A59" s="140" t="s">
        <v>243</v>
      </c>
      <c r="B59" s="140" t="s">
        <v>167</v>
      </c>
      <c r="C59" s="175">
        <v>28.24</v>
      </c>
    </row>
    <row r="60" s="167" customFormat="1" ht="26.45" customHeight="1" spans="1:3">
      <c r="A60" s="140" t="s">
        <v>244</v>
      </c>
      <c r="B60" s="140" t="s">
        <v>245</v>
      </c>
      <c r="C60" s="175">
        <v>14</v>
      </c>
    </row>
    <row r="61" s="167" customFormat="1" ht="26.45" customHeight="1" spans="1:3">
      <c r="A61" s="140" t="s">
        <v>246</v>
      </c>
      <c r="B61" s="140" t="s">
        <v>247</v>
      </c>
      <c r="C61" s="175">
        <v>30.161</v>
      </c>
    </row>
    <row r="62" s="167" customFormat="1" ht="26.45" customHeight="1" spans="1:3">
      <c r="A62" s="140" t="s">
        <v>248</v>
      </c>
      <c r="B62" s="140" t="s">
        <v>161</v>
      </c>
      <c r="C62" s="175">
        <v>24.161</v>
      </c>
    </row>
    <row r="63" s="167" customFormat="1" ht="26.45" customHeight="1" spans="1:3">
      <c r="A63" s="140" t="s">
        <v>249</v>
      </c>
      <c r="B63" s="140" t="s">
        <v>250</v>
      </c>
      <c r="C63" s="175">
        <v>6</v>
      </c>
    </row>
    <row r="64" s="167" customFormat="1" ht="26.45" customHeight="1" spans="1:3">
      <c r="A64" s="140" t="s">
        <v>251</v>
      </c>
      <c r="B64" s="140" t="s">
        <v>252</v>
      </c>
      <c r="C64" s="175">
        <v>131.76</v>
      </c>
    </row>
    <row r="65" s="167" customFormat="1" ht="26.45" customHeight="1" spans="1:3">
      <c r="A65" s="140" t="s">
        <v>253</v>
      </c>
      <c r="B65" s="140" t="s">
        <v>165</v>
      </c>
      <c r="C65" s="175">
        <v>35.4</v>
      </c>
    </row>
    <row r="66" s="167" customFormat="1" ht="26.45" customHeight="1" spans="1:3">
      <c r="A66" s="140" t="s">
        <v>254</v>
      </c>
      <c r="B66" s="140" t="s">
        <v>161</v>
      </c>
      <c r="C66" s="175">
        <v>35.08</v>
      </c>
    </row>
    <row r="67" s="167" customFormat="1" ht="26.45" customHeight="1" spans="1:3">
      <c r="A67" s="140" t="s">
        <v>255</v>
      </c>
      <c r="B67" s="140" t="s">
        <v>256</v>
      </c>
      <c r="C67" s="175">
        <v>61.28</v>
      </c>
    </row>
    <row r="68" s="167" customFormat="1" ht="26.45" customHeight="1" spans="1:3">
      <c r="A68" s="140" t="s">
        <v>257</v>
      </c>
      <c r="B68" s="140" t="s">
        <v>258</v>
      </c>
      <c r="C68" s="175">
        <v>648.03</v>
      </c>
    </row>
    <row r="69" s="167" customFormat="1" ht="26.45" customHeight="1" spans="1:3">
      <c r="A69" s="140" t="s">
        <v>259</v>
      </c>
      <c r="B69" s="140" t="s">
        <v>161</v>
      </c>
      <c r="C69" s="175">
        <v>388.82</v>
      </c>
    </row>
    <row r="70" s="167" customFormat="1" ht="26.45" customHeight="1" spans="1:3">
      <c r="A70" s="140" t="s">
        <v>260</v>
      </c>
      <c r="B70" s="140" t="s">
        <v>167</v>
      </c>
      <c r="C70" s="175">
        <v>57.21</v>
      </c>
    </row>
    <row r="71" s="167" customFormat="1" ht="26.45" customHeight="1" spans="1:3">
      <c r="A71" s="140" t="s">
        <v>261</v>
      </c>
      <c r="B71" s="140" t="s">
        <v>262</v>
      </c>
      <c r="C71" s="175">
        <v>202</v>
      </c>
    </row>
    <row r="72" s="167" customFormat="1" ht="26.45" customHeight="1" spans="1:3">
      <c r="A72" s="140" t="s">
        <v>263</v>
      </c>
      <c r="B72" s="140" t="s">
        <v>264</v>
      </c>
      <c r="C72" s="175">
        <v>53.01</v>
      </c>
    </row>
    <row r="73" s="167" customFormat="1" ht="26.45" customHeight="1" spans="1:3">
      <c r="A73" s="140" t="s">
        <v>265</v>
      </c>
      <c r="B73" s="140" t="s">
        <v>266</v>
      </c>
      <c r="C73" s="175">
        <v>27.01</v>
      </c>
    </row>
    <row r="74" s="167" customFormat="1" ht="26.45" customHeight="1" spans="1:3">
      <c r="A74" s="140" t="s">
        <v>267</v>
      </c>
      <c r="B74" s="140" t="s">
        <v>268</v>
      </c>
      <c r="C74" s="175">
        <v>26</v>
      </c>
    </row>
    <row r="75" s="167" customFormat="1" ht="26.45" customHeight="1" spans="1:3">
      <c r="A75" s="140" t="s">
        <v>269</v>
      </c>
      <c r="B75" s="140" t="s">
        <v>270</v>
      </c>
      <c r="C75" s="175">
        <v>196.9</v>
      </c>
    </row>
    <row r="76" s="167" customFormat="1" ht="26.45" customHeight="1" spans="1:3">
      <c r="A76" s="140" t="s">
        <v>271</v>
      </c>
      <c r="B76" s="140" t="s">
        <v>161</v>
      </c>
      <c r="C76" s="175">
        <v>94.8</v>
      </c>
    </row>
    <row r="77" s="167" customFormat="1" ht="26.45" customHeight="1" spans="1:3">
      <c r="A77" s="140" t="s">
        <v>272</v>
      </c>
      <c r="B77" s="140" t="s">
        <v>273</v>
      </c>
      <c r="C77" s="175">
        <v>102.1</v>
      </c>
    </row>
    <row r="78" s="167" customFormat="1" ht="26.45" customHeight="1" spans="1:3">
      <c r="A78" s="140" t="s">
        <v>274</v>
      </c>
      <c r="B78" s="140" t="s">
        <v>275</v>
      </c>
      <c r="C78" s="175">
        <v>550.6</v>
      </c>
    </row>
    <row r="79" s="167" customFormat="1" ht="26.45" customHeight="1" spans="1:3">
      <c r="A79" s="140" t="s">
        <v>276</v>
      </c>
      <c r="B79" s="140" t="s">
        <v>161</v>
      </c>
      <c r="C79" s="175">
        <v>338.68</v>
      </c>
    </row>
    <row r="80" s="167" customFormat="1" ht="26.45" customHeight="1" spans="1:3">
      <c r="A80" s="140" t="s">
        <v>277</v>
      </c>
      <c r="B80" s="140" t="s">
        <v>167</v>
      </c>
      <c r="C80" s="175">
        <v>186.92</v>
      </c>
    </row>
    <row r="81" s="167" customFormat="1" ht="26.45" customHeight="1" spans="1:3">
      <c r="A81" s="140" t="s">
        <v>278</v>
      </c>
      <c r="B81" s="140" t="s">
        <v>279</v>
      </c>
      <c r="C81" s="175">
        <v>25</v>
      </c>
    </row>
    <row r="82" s="167" customFormat="1" ht="26.45" customHeight="1" spans="1:3">
      <c r="A82" s="140" t="s">
        <v>280</v>
      </c>
      <c r="B82" s="140" t="s">
        <v>281</v>
      </c>
      <c r="C82" s="175">
        <v>1.2</v>
      </c>
    </row>
    <row r="83" s="167" customFormat="1" ht="26.45" customHeight="1" spans="1:3">
      <c r="A83" s="140" t="s">
        <v>282</v>
      </c>
      <c r="B83" s="140" t="s">
        <v>161</v>
      </c>
      <c r="C83" s="175">
        <v>1.2</v>
      </c>
    </row>
    <row r="84" s="167" customFormat="1" ht="26.45" customHeight="1" spans="1:3">
      <c r="A84" s="140" t="s">
        <v>283</v>
      </c>
      <c r="B84" s="140" t="s">
        <v>284</v>
      </c>
      <c r="C84" s="175">
        <v>1336.8</v>
      </c>
    </row>
    <row r="85" s="167" customFormat="1" ht="26.45" customHeight="1" spans="1:3">
      <c r="A85" s="140" t="s">
        <v>285</v>
      </c>
      <c r="B85" s="140" t="s">
        <v>161</v>
      </c>
      <c r="C85" s="175">
        <v>14.8</v>
      </c>
    </row>
    <row r="86" s="167" customFormat="1" ht="26.45" customHeight="1" spans="1:3">
      <c r="A86" s="140" t="s">
        <v>286</v>
      </c>
      <c r="B86" s="140" t="s">
        <v>287</v>
      </c>
      <c r="C86" s="175">
        <v>692</v>
      </c>
    </row>
    <row r="87" s="167" customFormat="1" ht="26.45" customHeight="1" spans="1:3">
      <c r="A87" s="140" t="s">
        <v>288</v>
      </c>
      <c r="B87" s="140" t="s">
        <v>221</v>
      </c>
      <c r="C87" s="175">
        <v>630</v>
      </c>
    </row>
    <row r="88" s="167" customFormat="1" ht="26.45" customHeight="1" spans="1:3">
      <c r="A88" s="140" t="s">
        <v>289</v>
      </c>
      <c r="B88" s="140" t="s">
        <v>290</v>
      </c>
      <c r="C88" s="175">
        <v>254.88</v>
      </c>
    </row>
    <row r="89" s="167" customFormat="1" ht="26.45" customHeight="1" spans="1:3">
      <c r="A89" s="140" t="s">
        <v>291</v>
      </c>
      <c r="B89" s="140" t="s">
        <v>292</v>
      </c>
      <c r="C89" s="175">
        <v>72.83</v>
      </c>
    </row>
    <row r="90" s="167" customFormat="1" ht="26.45" customHeight="1" spans="1:3">
      <c r="A90" s="140" t="s">
        <v>293</v>
      </c>
      <c r="B90" s="140" t="s">
        <v>294</v>
      </c>
      <c r="C90" s="175">
        <v>182.05</v>
      </c>
    </row>
    <row r="91" s="167" customFormat="1" ht="26.45" customHeight="1" spans="1:3">
      <c r="A91" s="140" t="s">
        <v>295</v>
      </c>
      <c r="B91" s="140" t="s">
        <v>296</v>
      </c>
      <c r="C91" s="175">
        <v>109.64</v>
      </c>
    </row>
    <row r="92" s="167" customFormat="1" ht="26.45" customHeight="1" spans="1:3">
      <c r="A92" s="140" t="s">
        <v>297</v>
      </c>
      <c r="B92" s="140" t="s">
        <v>167</v>
      </c>
      <c r="C92" s="175">
        <v>109.64</v>
      </c>
    </row>
    <row r="93" s="167" customFormat="1" ht="26.45" customHeight="1" spans="1:3">
      <c r="A93" s="140" t="s">
        <v>298</v>
      </c>
      <c r="B93" s="140" t="s">
        <v>299</v>
      </c>
      <c r="C93" s="175">
        <v>1300</v>
      </c>
    </row>
    <row r="94" s="167" customFormat="1" ht="26.45" customHeight="1" spans="1:3">
      <c r="A94" s="140" t="s">
        <v>300</v>
      </c>
      <c r="B94" s="140" t="s">
        <v>301</v>
      </c>
      <c r="C94" s="175">
        <v>1300</v>
      </c>
    </row>
    <row r="95" s="167" customFormat="1" ht="26.45" customHeight="1" spans="1:3">
      <c r="A95" s="140" t="s">
        <v>302</v>
      </c>
      <c r="B95" s="140" t="s">
        <v>303</v>
      </c>
      <c r="C95" s="175">
        <v>10</v>
      </c>
    </row>
    <row r="96" s="167" customFormat="1" ht="26.45" customHeight="1" spans="1:3">
      <c r="A96" s="140" t="s">
        <v>304</v>
      </c>
      <c r="B96" s="140" t="s">
        <v>305</v>
      </c>
      <c r="C96" s="175">
        <v>10</v>
      </c>
    </row>
    <row r="97" s="167" customFormat="1" ht="26.45" customHeight="1" spans="1:3">
      <c r="A97" s="140" t="s">
        <v>306</v>
      </c>
      <c r="B97" s="140" t="s">
        <v>307</v>
      </c>
      <c r="C97" s="175">
        <v>170</v>
      </c>
    </row>
    <row r="98" s="167" customFormat="1" ht="26.45" customHeight="1" spans="1:3">
      <c r="A98" s="140" t="s">
        <v>308</v>
      </c>
      <c r="B98" s="140" t="s">
        <v>309</v>
      </c>
      <c r="C98" s="175">
        <v>170</v>
      </c>
    </row>
    <row r="99" s="167" customFormat="1" ht="26.45" customHeight="1" spans="1:3">
      <c r="A99" s="140" t="s">
        <v>310</v>
      </c>
      <c r="B99" s="140" t="s">
        <v>311</v>
      </c>
      <c r="C99" s="175">
        <v>170</v>
      </c>
    </row>
    <row r="100" s="167" customFormat="1" ht="26.45" customHeight="1" spans="1:3">
      <c r="A100" s="140" t="s">
        <v>312</v>
      </c>
      <c r="B100" s="140" t="s">
        <v>313</v>
      </c>
      <c r="C100" s="175">
        <v>893.406</v>
      </c>
    </row>
    <row r="101" s="167" customFormat="1" ht="26.45" customHeight="1" spans="1:3">
      <c r="A101" s="140" t="s">
        <v>314</v>
      </c>
      <c r="B101" s="140" t="s">
        <v>315</v>
      </c>
      <c r="C101" s="175">
        <v>253.806</v>
      </c>
    </row>
    <row r="102" s="167" customFormat="1" ht="26.45" customHeight="1" spans="1:3">
      <c r="A102" s="140" t="s">
        <v>316</v>
      </c>
      <c r="B102" s="140" t="s">
        <v>161</v>
      </c>
      <c r="C102" s="175">
        <v>228.306</v>
      </c>
    </row>
    <row r="103" s="167" customFormat="1" ht="26.45" customHeight="1" spans="1:3">
      <c r="A103" s="140" t="s">
        <v>317</v>
      </c>
      <c r="B103" s="140" t="s">
        <v>318</v>
      </c>
      <c r="C103" s="175">
        <v>25.5</v>
      </c>
    </row>
    <row r="104" s="167" customFormat="1" ht="26.45" customHeight="1" spans="1:3">
      <c r="A104" s="140" t="s">
        <v>319</v>
      </c>
      <c r="B104" s="140" t="s">
        <v>320</v>
      </c>
      <c r="C104" s="175">
        <v>10</v>
      </c>
    </row>
    <row r="105" s="167" customFormat="1" ht="26.45" customHeight="1" spans="1:3">
      <c r="A105" s="140" t="s">
        <v>321</v>
      </c>
      <c r="B105" s="140" t="s">
        <v>322</v>
      </c>
      <c r="C105" s="175">
        <v>10</v>
      </c>
    </row>
    <row r="106" s="167" customFormat="1" ht="26.45" customHeight="1" spans="1:3">
      <c r="A106" s="140" t="s">
        <v>323</v>
      </c>
      <c r="B106" s="140" t="s">
        <v>324</v>
      </c>
      <c r="C106" s="175">
        <v>12</v>
      </c>
    </row>
    <row r="107" s="167" customFormat="1" ht="26.45" customHeight="1" spans="1:3">
      <c r="A107" s="140" t="s">
        <v>325</v>
      </c>
      <c r="B107" s="140" t="s">
        <v>326</v>
      </c>
      <c r="C107" s="175">
        <v>12</v>
      </c>
    </row>
    <row r="108" s="167" customFormat="1" ht="26.45" customHeight="1" spans="1:3">
      <c r="A108" s="140" t="s">
        <v>327</v>
      </c>
      <c r="B108" s="140" t="s">
        <v>328</v>
      </c>
      <c r="C108" s="175">
        <v>617.6</v>
      </c>
    </row>
    <row r="109" s="167" customFormat="1" ht="26.45" customHeight="1" spans="1:3">
      <c r="A109" s="140" t="s">
        <v>329</v>
      </c>
      <c r="B109" s="140" t="s">
        <v>330</v>
      </c>
      <c r="C109" s="175">
        <v>510.6</v>
      </c>
    </row>
    <row r="110" s="167" customFormat="1" ht="26.45" customHeight="1" spans="1:3">
      <c r="A110" s="140" t="s">
        <v>331</v>
      </c>
      <c r="B110" s="140" t="s">
        <v>332</v>
      </c>
      <c r="C110" s="175">
        <v>107</v>
      </c>
    </row>
    <row r="111" s="167" customFormat="1" ht="26.45" customHeight="1" spans="1:3">
      <c r="A111" s="140" t="s">
        <v>333</v>
      </c>
      <c r="B111" s="140" t="s">
        <v>334</v>
      </c>
      <c r="C111" s="175">
        <v>10041.9464</v>
      </c>
    </row>
    <row r="112" s="167" customFormat="1" ht="26.45" customHeight="1" spans="1:3">
      <c r="A112" s="140" t="s">
        <v>335</v>
      </c>
      <c r="B112" s="140" t="s">
        <v>336</v>
      </c>
      <c r="C112" s="175">
        <v>776.958</v>
      </c>
    </row>
    <row r="113" s="167" customFormat="1" ht="26.45" customHeight="1" spans="1:3">
      <c r="A113" s="140" t="s">
        <v>337</v>
      </c>
      <c r="B113" s="140" t="s">
        <v>161</v>
      </c>
      <c r="C113" s="175">
        <v>400.17</v>
      </c>
    </row>
    <row r="114" s="167" customFormat="1" ht="26.45" customHeight="1" spans="1:3">
      <c r="A114" s="140" t="s">
        <v>338</v>
      </c>
      <c r="B114" s="140" t="s">
        <v>339</v>
      </c>
      <c r="C114" s="175">
        <v>376.788</v>
      </c>
    </row>
    <row r="115" s="167" customFormat="1" ht="26.45" customHeight="1" spans="1:3">
      <c r="A115" s="140" t="s">
        <v>340</v>
      </c>
      <c r="B115" s="140" t="s">
        <v>341</v>
      </c>
      <c r="C115" s="175">
        <v>9264.9884</v>
      </c>
    </row>
    <row r="116" s="167" customFormat="1" ht="26.45" customHeight="1" spans="1:3">
      <c r="A116" s="140" t="s">
        <v>342</v>
      </c>
      <c r="B116" s="140" t="s">
        <v>343</v>
      </c>
      <c r="C116" s="175">
        <v>3751.4264</v>
      </c>
    </row>
    <row r="117" s="167" customFormat="1" ht="26.45" customHeight="1" spans="1:3">
      <c r="A117" s="140" t="s">
        <v>344</v>
      </c>
      <c r="B117" s="140" t="s">
        <v>345</v>
      </c>
      <c r="C117" s="175">
        <v>5282.402</v>
      </c>
    </row>
    <row r="118" s="167" customFormat="1" ht="26.45" customHeight="1" spans="1:3">
      <c r="A118" s="140" t="s">
        <v>346</v>
      </c>
      <c r="B118" s="140" t="s">
        <v>347</v>
      </c>
      <c r="C118" s="175">
        <v>231.16</v>
      </c>
    </row>
    <row r="119" s="167" customFormat="1" ht="26.45" customHeight="1" spans="1:3">
      <c r="A119" s="140" t="s">
        <v>348</v>
      </c>
      <c r="B119" s="140" t="s">
        <v>349</v>
      </c>
      <c r="C119" s="175">
        <v>23</v>
      </c>
    </row>
    <row r="120" s="167" customFormat="1" ht="26.45" customHeight="1" spans="1:3">
      <c r="A120" s="140" t="s">
        <v>350</v>
      </c>
      <c r="B120" s="140" t="s">
        <v>351</v>
      </c>
      <c r="C120" s="175">
        <v>23</v>
      </c>
    </row>
    <row r="121" s="167" customFormat="1" ht="26.45" customHeight="1" spans="1:3">
      <c r="A121" s="140" t="s">
        <v>352</v>
      </c>
      <c r="B121" s="140" t="s">
        <v>167</v>
      </c>
      <c r="C121" s="175">
        <v>23</v>
      </c>
    </row>
    <row r="122" s="167" customFormat="1" ht="26.45" customHeight="1" spans="1:3">
      <c r="A122" s="140" t="s">
        <v>353</v>
      </c>
      <c r="B122" s="140" t="s">
        <v>354</v>
      </c>
      <c r="C122" s="175">
        <v>61</v>
      </c>
    </row>
    <row r="123" s="167" customFormat="1" ht="26.45" customHeight="1" spans="1:3">
      <c r="A123" s="140" t="s">
        <v>355</v>
      </c>
      <c r="B123" s="140" t="s">
        <v>356</v>
      </c>
      <c r="C123" s="175">
        <v>61</v>
      </c>
    </row>
    <row r="124" s="167" customFormat="1" ht="26.45" customHeight="1" spans="1:3">
      <c r="A124" s="140" t="s">
        <v>357</v>
      </c>
      <c r="B124" s="140" t="s">
        <v>167</v>
      </c>
      <c r="C124" s="175">
        <v>13</v>
      </c>
    </row>
    <row r="125" s="167" customFormat="1" ht="26.45" customHeight="1" spans="1:3">
      <c r="A125" s="140" t="s">
        <v>358</v>
      </c>
      <c r="B125" s="140" t="s">
        <v>359</v>
      </c>
      <c r="C125" s="175">
        <v>45</v>
      </c>
    </row>
    <row r="126" s="167" customFormat="1" ht="26.45" customHeight="1" spans="1:3">
      <c r="A126" s="140" t="s">
        <v>360</v>
      </c>
      <c r="B126" s="140" t="s">
        <v>361</v>
      </c>
      <c r="C126" s="175">
        <v>3</v>
      </c>
    </row>
    <row r="127" s="167" customFormat="1" ht="26.45" customHeight="1" spans="1:3">
      <c r="A127" s="140" t="s">
        <v>362</v>
      </c>
      <c r="B127" s="140" t="s">
        <v>363</v>
      </c>
      <c r="C127" s="175">
        <v>14354.5176</v>
      </c>
    </row>
    <row r="128" s="167" customFormat="1" ht="26.45" customHeight="1" spans="1:3">
      <c r="A128" s="140" t="s">
        <v>364</v>
      </c>
      <c r="B128" s="140" t="s">
        <v>365</v>
      </c>
      <c r="C128" s="175">
        <v>4996.958</v>
      </c>
    </row>
    <row r="129" s="167" customFormat="1" ht="26.45" customHeight="1" spans="1:3">
      <c r="A129" s="140" t="s">
        <v>366</v>
      </c>
      <c r="B129" s="140" t="s">
        <v>367</v>
      </c>
      <c r="C129" s="175">
        <v>4596.958</v>
      </c>
    </row>
    <row r="130" s="167" customFormat="1" ht="26.45" customHeight="1" spans="1:3">
      <c r="A130" s="140" t="s">
        <v>368</v>
      </c>
      <c r="B130" s="140" t="s">
        <v>369</v>
      </c>
      <c r="C130" s="175">
        <v>400</v>
      </c>
    </row>
    <row r="131" s="167" customFormat="1" ht="26.45" customHeight="1" spans="1:3">
      <c r="A131" s="140" t="s">
        <v>370</v>
      </c>
      <c r="B131" s="140" t="s">
        <v>371</v>
      </c>
      <c r="C131" s="175">
        <v>261.9056</v>
      </c>
    </row>
    <row r="132" s="167" customFormat="1" ht="26.45" customHeight="1" spans="1:3">
      <c r="A132" s="140" t="s">
        <v>372</v>
      </c>
      <c r="B132" s="140" t="s">
        <v>373</v>
      </c>
      <c r="C132" s="175">
        <v>261.9056</v>
      </c>
    </row>
    <row r="133" s="167" customFormat="1" ht="26.45" customHeight="1" spans="1:3">
      <c r="A133" s="140" t="s">
        <v>374</v>
      </c>
      <c r="B133" s="140" t="s">
        <v>375</v>
      </c>
      <c r="C133" s="175">
        <v>1.544</v>
      </c>
    </row>
    <row r="134" s="167" customFormat="1" ht="26.45" customHeight="1" spans="1:3">
      <c r="A134" s="140" t="s">
        <v>376</v>
      </c>
      <c r="B134" s="140" t="s">
        <v>377</v>
      </c>
      <c r="C134" s="175">
        <v>1.472</v>
      </c>
    </row>
    <row r="135" s="167" customFormat="1" ht="26.45" customHeight="1" spans="1:3">
      <c r="A135" s="140" t="s">
        <v>378</v>
      </c>
      <c r="B135" s="140" t="s">
        <v>379</v>
      </c>
      <c r="C135" s="175">
        <v>0.072</v>
      </c>
    </row>
    <row r="136" s="167" customFormat="1" ht="26.45" customHeight="1" spans="1:3">
      <c r="A136" s="140" t="s">
        <v>380</v>
      </c>
      <c r="B136" s="140" t="s">
        <v>381</v>
      </c>
      <c r="C136" s="175">
        <v>653.63</v>
      </c>
    </row>
    <row r="137" s="167" customFormat="1" ht="26.45" customHeight="1" spans="1:3">
      <c r="A137" s="140" t="s">
        <v>382</v>
      </c>
      <c r="B137" s="140" t="s">
        <v>161</v>
      </c>
      <c r="C137" s="175">
        <v>307.44</v>
      </c>
    </row>
    <row r="138" s="167" customFormat="1" ht="26.45" customHeight="1" spans="1:3">
      <c r="A138" s="140" t="s">
        <v>383</v>
      </c>
      <c r="B138" s="140" t="s">
        <v>167</v>
      </c>
      <c r="C138" s="175">
        <v>52.62</v>
      </c>
    </row>
    <row r="139" s="167" customFormat="1" ht="26.45" customHeight="1" spans="1:3">
      <c r="A139" s="140" t="s">
        <v>384</v>
      </c>
      <c r="B139" s="140" t="s">
        <v>385</v>
      </c>
      <c r="C139" s="175">
        <v>293.57</v>
      </c>
    </row>
    <row r="140" s="167" customFormat="1" ht="26.45" customHeight="1" spans="1:3">
      <c r="A140" s="140" t="s">
        <v>386</v>
      </c>
      <c r="B140" s="140" t="s">
        <v>387</v>
      </c>
      <c r="C140" s="175">
        <v>519.56</v>
      </c>
    </row>
    <row r="141" s="167" customFormat="1" ht="26.45" customHeight="1" spans="1:3">
      <c r="A141" s="140" t="s">
        <v>388</v>
      </c>
      <c r="B141" s="140" t="s">
        <v>161</v>
      </c>
      <c r="C141" s="175">
        <v>258.89</v>
      </c>
    </row>
    <row r="142" s="167" customFormat="1" ht="26.45" customHeight="1" spans="1:3">
      <c r="A142" s="140" t="s">
        <v>389</v>
      </c>
      <c r="B142" s="140" t="s">
        <v>390</v>
      </c>
      <c r="C142" s="175">
        <v>174.32</v>
      </c>
    </row>
    <row r="143" s="167" customFormat="1" ht="26.45" customHeight="1" spans="1:3">
      <c r="A143" s="140" t="s">
        <v>391</v>
      </c>
      <c r="B143" s="140" t="s">
        <v>167</v>
      </c>
      <c r="C143" s="175">
        <v>39.35</v>
      </c>
    </row>
    <row r="144" s="167" customFormat="1" ht="26.45" customHeight="1" spans="1:3">
      <c r="A144" s="140" t="s">
        <v>392</v>
      </c>
      <c r="B144" s="140" t="s">
        <v>393</v>
      </c>
      <c r="C144" s="175">
        <v>4</v>
      </c>
    </row>
    <row r="145" s="167" customFormat="1" ht="26.45" customHeight="1" spans="1:3">
      <c r="A145" s="140" t="s">
        <v>394</v>
      </c>
      <c r="B145" s="140" t="s">
        <v>395</v>
      </c>
      <c r="C145" s="175">
        <v>23</v>
      </c>
    </row>
    <row r="146" s="167" customFormat="1" ht="26.45" customHeight="1" spans="1:3">
      <c r="A146" s="140" t="s">
        <v>396</v>
      </c>
      <c r="B146" s="140" t="s">
        <v>397</v>
      </c>
      <c r="C146" s="175">
        <v>20</v>
      </c>
    </row>
    <row r="147" s="167" customFormat="1" ht="26.45" customHeight="1" spans="1:3">
      <c r="A147" s="140" t="s">
        <v>398</v>
      </c>
      <c r="B147" s="140" t="s">
        <v>399</v>
      </c>
      <c r="C147" s="175">
        <v>250</v>
      </c>
    </row>
    <row r="148" s="167" customFormat="1" ht="26.45" customHeight="1" spans="1:3">
      <c r="A148" s="140" t="s">
        <v>400</v>
      </c>
      <c r="B148" s="140" t="s">
        <v>401</v>
      </c>
      <c r="C148" s="175">
        <v>8</v>
      </c>
    </row>
    <row r="149" s="167" customFormat="1" ht="26.45" customHeight="1" spans="1:3">
      <c r="A149" s="140" t="s">
        <v>402</v>
      </c>
      <c r="B149" s="140" t="s">
        <v>403</v>
      </c>
      <c r="C149" s="175">
        <v>242</v>
      </c>
    </row>
    <row r="150" s="167" customFormat="1" ht="26.45" customHeight="1" spans="1:3">
      <c r="A150" s="140" t="s">
        <v>404</v>
      </c>
      <c r="B150" s="140" t="s">
        <v>405</v>
      </c>
      <c r="C150" s="175">
        <v>328</v>
      </c>
    </row>
    <row r="151" s="167" customFormat="1" ht="26.45" customHeight="1" spans="1:3">
      <c r="A151" s="140" t="s">
        <v>406</v>
      </c>
      <c r="B151" s="140" t="s">
        <v>167</v>
      </c>
      <c r="C151" s="175">
        <v>8</v>
      </c>
    </row>
    <row r="152" s="167" customFormat="1" ht="26.45" customHeight="1" spans="1:3">
      <c r="A152" s="140" t="s">
        <v>407</v>
      </c>
      <c r="B152" s="140" t="s">
        <v>408</v>
      </c>
      <c r="C152" s="175">
        <v>320</v>
      </c>
    </row>
    <row r="153" s="167" customFormat="1" ht="26.45" customHeight="1" spans="1:3">
      <c r="A153" s="140" t="s">
        <v>409</v>
      </c>
      <c r="B153" s="140" t="s">
        <v>410</v>
      </c>
      <c r="C153" s="175">
        <v>12</v>
      </c>
    </row>
    <row r="154" s="167" customFormat="1" ht="26.45" customHeight="1" spans="1:3">
      <c r="A154" s="140" t="s">
        <v>411</v>
      </c>
      <c r="B154" s="140" t="s">
        <v>412</v>
      </c>
      <c r="C154" s="175">
        <v>12</v>
      </c>
    </row>
    <row r="155" s="167" customFormat="1" ht="26.45" customHeight="1" spans="1:3">
      <c r="A155" s="140" t="s">
        <v>413</v>
      </c>
      <c r="B155" s="140" t="s">
        <v>414</v>
      </c>
      <c r="C155" s="175">
        <v>856</v>
      </c>
    </row>
    <row r="156" s="167" customFormat="1" ht="26.45" customHeight="1" spans="1:3">
      <c r="A156" s="140" t="s">
        <v>415</v>
      </c>
      <c r="B156" s="140" t="s">
        <v>416</v>
      </c>
      <c r="C156" s="175">
        <v>12</v>
      </c>
    </row>
    <row r="157" s="167" customFormat="1" ht="26.45" customHeight="1" spans="1:3">
      <c r="A157" s="140" t="s">
        <v>417</v>
      </c>
      <c r="B157" s="140" t="s">
        <v>418</v>
      </c>
      <c r="C157" s="175">
        <v>844</v>
      </c>
    </row>
    <row r="158" s="167" customFormat="1" ht="26.45" customHeight="1" spans="1:3">
      <c r="A158" s="140" t="s">
        <v>419</v>
      </c>
      <c r="B158" s="140" t="s">
        <v>420</v>
      </c>
      <c r="C158" s="175">
        <v>1072</v>
      </c>
    </row>
    <row r="159" s="167" customFormat="1" ht="26.45" customHeight="1" spans="1:3">
      <c r="A159" s="140" t="s">
        <v>421</v>
      </c>
      <c r="B159" s="140" t="s">
        <v>422</v>
      </c>
      <c r="C159" s="175">
        <v>90</v>
      </c>
    </row>
    <row r="160" s="167" customFormat="1" ht="26.45" customHeight="1" spans="1:3">
      <c r="A160" s="140" t="s">
        <v>423</v>
      </c>
      <c r="B160" s="140" t="s">
        <v>424</v>
      </c>
      <c r="C160" s="175">
        <v>142</v>
      </c>
    </row>
    <row r="161" s="167" customFormat="1" ht="26.45" customHeight="1" spans="1:3">
      <c r="A161" s="140" t="s">
        <v>425</v>
      </c>
      <c r="B161" s="140" t="s">
        <v>426</v>
      </c>
      <c r="C161" s="175">
        <v>840</v>
      </c>
    </row>
    <row r="162" s="167" customFormat="1" ht="26.45" customHeight="1" spans="1:3">
      <c r="A162" s="140" t="s">
        <v>427</v>
      </c>
      <c r="B162" s="140" t="s">
        <v>428</v>
      </c>
      <c r="C162" s="175">
        <v>257.92</v>
      </c>
    </row>
    <row r="163" s="167" customFormat="1" ht="26.45" customHeight="1" spans="1:3">
      <c r="A163" s="140" t="s">
        <v>429</v>
      </c>
      <c r="B163" s="140" t="s">
        <v>430</v>
      </c>
      <c r="C163" s="175">
        <v>138</v>
      </c>
    </row>
    <row r="164" s="167" customFormat="1" ht="26.45" customHeight="1" spans="1:3">
      <c r="A164" s="140" t="s">
        <v>431</v>
      </c>
      <c r="B164" s="140" t="s">
        <v>432</v>
      </c>
      <c r="C164" s="175">
        <v>119.92</v>
      </c>
    </row>
    <row r="165" s="167" customFormat="1" ht="26.45" customHeight="1" spans="1:3">
      <c r="A165" s="140" t="s">
        <v>433</v>
      </c>
      <c r="B165" s="140" t="s">
        <v>434</v>
      </c>
      <c r="C165" s="175">
        <v>2784</v>
      </c>
    </row>
    <row r="166" s="167" customFormat="1" ht="26.45" customHeight="1" spans="1:3">
      <c r="A166" s="140" t="s">
        <v>435</v>
      </c>
      <c r="B166" s="140" t="s">
        <v>436</v>
      </c>
      <c r="C166" s="175">
        <v>1948</v>
      </c>
    </row>
    <row r="167" s="167" customFormat="1" ht="26.45" customHeight="1" spans="1:3">
      <c r="A167" s="140" t="s">
        <v>437</v>
      </c>
      <c r="B167" s="140" t="s">
        <v>438</v>
      </c>
      <c r="C167" s="175">
        <v>836</v>
      </c>
    </row>
    <row r="168" s="167" customFormat="1" ht="26.45" customHeight="1" spans="1:3">
      <c r="A168" s="140" t="s">
        <v>439</v>
      </c>
      <c r="B168" s="140" t="s">
        <v>440</v>
      </c>
      <c r="C168" s="175">
        <v>300</v>
      </c>
    </row>
    <row r="169" s="167" customFormat="1" ht="26.45" customHeight="1" spans="1:3">
      <c r="A169" s="140" t="s">
        <v>441</v>
      </c>
      <c r="B169" s="140" t="s">
        <v>442</v>
      </c>
      <c r="C169" s="175">
        <v>300</v>
      </c>
    </row>
    <row r="170" s="167" customFormat="1" ht="26.45" customHeight="1" spans="1:3">
      <c r="A170" s="140" t="s">
        <v>443</v>
      </c>
      <c r="B170" s="140" t="s">
        <v>444</v>
      </c>
      <c r="C170" s="175">
        <v>280</v>
      </c>
    </row>
    <row r="171" s="167" customFormat="1" ht="26.45" customHeight="1" spans="1:3">
      <c r="A171" s="140" t="s">
        <v>445</v>
      </c>
      <c r="B171" s="140" t="s">
        <v>446</v>
      </c>
      <c r="C171" s="175">
        <v>126</v>
      </c>
    </row>
    <row r="172" s="167" customFormat="1" ht="26.45" customHeight="1" spans="1:3">
      <c r="A172" s="140" t="s">
        <v>447</v>
      </c>
      <c r="B172" s="140" t="s">
        <v>448</v>
      </c>
      <c r="C172" s="175">
        <v>154</v>
      </c>
    </row>
    <row r="173" s="167" customFormat="1" ht="26.45" customHeight="1" spans="1:3">
      <c r="A173" s="140" t="s">
        <v>449</v>
      </c>
      <c r="B173" s="140" t="s">
        <v>450</v>
      </c>
      <c r="C173" s="175">
        <v>1781</v>
      </c>
    </row>
    <row r="174" s="167" customFormat="1" ht="26.45" customHeight="1" spans="1:3">
      <c r="A174" s="140" t="s">
        <v>451</v>
      </c>
      <c r="B174" s="140" t="s">
        <v>452</v>
      </c>
      <c r="C174" s="175">
        <v>15</v>
      </c>
    </row>
    <row r="175" s="167" customFormat="1" ht="26.45" customHeight="1" spans="1:3">
      <c r="A175" s="140" t="s">
        <v>453</v>
      </c>
      <c r="B175" s="140" t="s">
        <v>454</v>
      </c>
      <c r="C175" s="175">
        <v>1766</v>
      </c>
    </row>
    <row r="176" s="167" customFormat="1" ht="26.45" customHeight="1" spans="1:3">
      <c r="A176" s="140" t="s">
        <v>455</v>
      </c>
      <c r="B176" s="140" t="s">
        <v>456</v>
      </c>
      <c r="C176" s="175">
        <v>9360.262</v>
      </c>
    </row>
    <row r="177" s="167" customFormat="1" ht="26.45" customHeight="1" spans="1:3">
      <c r="A177" s="140" t="s">
        <v>457</v>
      </c>
      <c r="B177" s="140" t="s">
        <v>458</v>
      </c>
      <c r="C177" s="175">
        <v>1273.99</v>
      </c>
    </row>
    <row r="178" s="167" customFormat="1" ht="26.45" customHeight="1" spans="1:3">
      <c r="A178" s="140" t="s">
        <v>459</v>
      </c>
      <c r="B178" s="140" t="s">
        <v>460</v>
      </c>
      <c r="C178" s="175">
        <v>568.801</v>
      </c>
    </row>
    <row r="179" s="167" customFormat="1" ht="26.45" customHeight="1" spans="1:3">
      <c r="A179" s="140" t="s">
        <v>461</v>
      </c>
      <c r="B179" s="140" t="s">
        <v>462</v>
      </c>
      <c r="C179" s="175">
        <v>116.181</v>
      </c>
    </row>
    <row r="180" s="167" customFormat="1" ht="26.45" customHeight="1" spans="1:3">
      <c r="A180" s="140" t="s">
        <v>463</v>
      </c>
      <c r="B180" s="140" t="s">
        <v>464</v>
      </c>
      <c r="C180" s="175">
        <v>14.206</v>
      </c>
    </row>
    <row r="181" s="167" customFormat="1" ht="26.45" customHeight="1" spans="1:3">
      <c r="A181" s="140" t="s">
        <v>465</v>
      </c>
      <c r="B181" s="140" t="s">
        <v>466</v>
      </c>
      <c r="C181" s="175">
        <v>574.802</v>
      </c>
    </row>
    <row r="182" s="167" customFormat="1" ht="26.45" customHeight="1" spans="1:3">
      <c r="A182" s="140" t="s">
        <v>467</v>
      </c>
      <c r="B182" s="140" t="s">
        <v>468</v>
      </c>
      <c r="C182" s="175">
        <v>867.472</v>
      </c>
    </row>
    <row r="183" s="167" customFormat="1" ht="26.45" customHeight="1" spans="1:3">
      <c r="A183" s="140" t="s">
        <v>469</v>
      </c>
      <c r="B183" s="140" t="s">
        <v>161</v>
      </c>
      <c r="C183" s="175">
        <v>221.002</v>
      </c>
    </row>
    <row r="184" s="167" customFormat="1" ht="26.45" customHeight="1" spans="1:3">
      <c r="A184" s="140" t="s">
        <v>470</v>
      </c>
      <c r="B184" s="140" t="s">
        <v>471</v>
      </c>
      <c r="C184" s="175">
        <v>644.47</v>
      </c>
    </row>
    <row r="185" s="167" customFormat="1" ht="26.45" customHeight="1" spans="1:3">
      <c r="A185" s="140" t="s">
        <v>472</v>
      </c>
      <c r="B185" s="140" t="s">
        <v>167</v>
      </c>
      <c r="C185" s="175">
        <v>2</v>
      </c>
    </row>
    <row r="186" s="167" customFormat="1" ht="26.45" customHeight="1" spans="1:3">
      <c r="A186" s="140" t="s">
        <v>473</v>
      </c>
      <c r="B186" s="140" t="s">
        <v>474</v>
      </c>
      <c r="C186" s="175">
        <v>1519.38</v>
      </c>
    </row>
    <row r="187" s="167" customFormat="1" ht="26.45" customHeight="1" spans="1:3">
      <c r="A187" s="140" t="s">
        <v>475</v>
      </c>
      <c r="B187" s="140" t="s">
        <v>476</v>
      </c>
      <c r="C187" s="175">
        <v>205.6</v>
      </c>
    </row>
    <row r="188" s="167" customFormat="1" ht="26.45" customHeight="1" spans="1:3">
      <c r="A188" s="140" t="s">
        <v>477</v>
      </c>
      <c r="B188" s="140" t="s">
        <v>478</v>
      </c>
      <c r="C188" s="175">
        <v>136.78</v>
      </c>
    </row>
    <row r="189" s="167" customFormat="1" ht="26.45" customHeight="1" spans="1:3">
      <c r="A189" s="140" t="s">
        <v>479</v>
      </c>
      <c r="B189" s="140" t="s">
        <v>480</v>
      </c>
      <c r="C189" s="175">
        <v>3</v>
      </c>
    </row>
    <row r="190" s="167" customFormat="1" ht="26.45" customHeight="1" spans="1:3">
      <c r="A190" s="140" t="s">
        <v>481</v>
      </c>
      <c r="B190" s="140" t="s">
        <v>482</v>
      </c>
      <c r="C190" s="175">
        <v>11</v>
      </c>
    </row>
    <row r="191" s="167" customFormat="1" ht="26.45" customHeight="1" spans="1:3">
      <c r="A191" s="140" t="s">
        <v>483</v>
      </c>
      <c r="B191" s="140" t="s">
        <v>484</v>
      </c>
      <c r="C191" s="175">
        <v>1163</v>
      </c>
    </row>
    <row r="192" s="167" customFormat="1" ht="26.45" customHeight="1" spans="1:3">
      <c r="A192" s="140" t="s">
        <v>485</v>
      </c>
      <c r="B192" s="140" t="s">
        <v>486</v>
      </c>
      <c r="C192" s="175">
        <v>656.82</v>
      </c>
    </row>
    <row r="193" s="167" customFormat="1" ht="26.45" customHeight="1" spans="1:3">
      <c r="A193" s="140" t="s">
        <v>487</v>
      </c>
      <c r="B193" s="140" t="s">
        <v>488</v>
      </c>
      <c r="C193" s="175">
        <v>155.34</v>
      </c>
    </row>
    <row r="194" s="167" customFormat="1" ht="26.45" customHeight="1" spans="1:3">
      <c r="A194" s="140" t="s">
        <v>489</v>
      </c>
      <c r="B194" s="140" t="s">
        <v>490</v>
      </c>
      <c r="C194" s="175">
        <v>436.56</v>
      </c>
    </row>
    <row r="195" s="167" customFormat="1" ht="26.45" customHeight="1" spans="1:3">
      <c r="A195" s="140" t="s">
        <v>491</v>
      </c>
      <c r="B195" s="140" t="s">
        <v>492</v>
      </c>
      <c r="C195" s="175">
        <v>64.92</v>
      </c>
    </row>
    <row r="196" s="167" customFormat="1" ht="26.45" customHeight="1" spans="1:3">
      <c r="A196" s="140" t="s">
        <v>493</v>
      </c>
      <c r="B196" s="140" t="s">
        <v>494</v>
      </c>
      <c r="C196" s="175">
        <v>275.6</v>
      </c>
    </row>
    <row r="197" s="167" customFormat="1" ht="26.45" customHeight="1" spans="1:3">
      <c r="A197" s="140" t="s">
        <v>495</v>
      </c>
      <c r="B197" s="140" t="s">
        <v>496</v>
      </c>
      <c r="C197" s="175">
        <v>220.8</v>
      </c>
    </row>
    <row r="198" s="167" customFormat="1" ht="26.45" customHeight="1" spans="1:3">
      <c r="A198" s="140" t="s">
        <v>497</v>
      </c>
      <c r="B198" s="140" t="s">
        <v>498</v>
      </c>
      <c r="C198" s="175">
        <v>54.8</v>
      </c>
    </row>
    <row r="199" s="167" customFormat="1" ht="26.45" customHeight="1" spans="1:3">
      <c r="A199" s="140" t="s">
        <v>499</v>
      </c>
      <c r="B199" s="140" t="s">
        <v>500</v>
      </c>
      <c r="C199" s="175">
        <v>4607</v>
      </c>
    </row>
    <row r="200" s="167" customFormat="1" ht="26.45" customHeight="1" spans="1:3">
      <c r="A200" s="140" t="s">
        <v>501</v>
      </c>
      <c r="B200" s="140" t="s">
        <v>502</v>
      </c>
      <c r="C200" s="175">
        <v>4607</v>
      </c>
    </row>
    <row r="201" s="167" customFormat="1" ht="26.45" customHeight="1" spans="1:3">
      <c r="A201" s="140" t="s">
        <v>503</v>
      </c>
      <c r="B201" s="140" t="s">
        <v>504</v>
      </c>
      <c r="C201" s="175">
        <v>160</v>
      </c>
    </row>
    <row r="202" s="167" customFormat="1" ht="26.45" customHeight="1" spans="1:3">
      <c r="A202" s="140" t="s">
        <v>505</v>
      </c>
      <c r="B202" s="140" t="s">
        <v>506</v>
      </c>
      <c r="C202" s="175">
        <v>160</v>
      </c>
    </row>
    <row r="203" s="167" customFormat="1" ht="26.45" customHeight="1" spans="1:3">
      <c r="A203" s="140" t="s">
        <v>507</v>
      </c>
      <c r="B203" s="140" t="s">
        <v>508</v>
      </c>
      <c r="C203" s="175">
        <v>100</v>
      </c>
    </row>
    <row r="204" s="167" customFormat="1" ht="26.45" customHeight="1" spans="1:3">
      <c r="A204" s="140" t="s">
        <v>509</v>
      </c>
      <c r="B204" s="140" t="s">
        <v>510</v>
      </c>
      <c r="C204" s="175">
        <v>100</v>
      </c>
    </row>
    <row r="205" s="167" customFormat="1" ht="26.45" customHeight="1" spans="1:3">
      <c r="A205" s="140" t="s">
        <v>511</v>
      </c>
      <c r="B205" s="140" t="s">
        <v>512</v>
      </c>
      <c r="C205" s="175">
        <v>100</v>
      </c>
    </row>
    <row r="206" s="167" customFormat="1" ht="26.45" customHeight="1" spans="1:3">
      <c r="A206" s="140" t="s">
        <v>513</v>
      </c>
      <c r="B206" s="140" t="s">
        <v>514</v>
      </c>
      <c r="C206" s="175">
        <v>3630.99</v>
      </c>
    </row>
    <row r="207" s="167" customFormat="1" ht="26.45" customHeight="1" spans="1:3">
      <c r="A207" s="140" t="s">
        <v>515</v>
      </c>
      <c r="B207" s="140" t="s">
        <v>516</v>
      </c>
      <c r="C207" s="175">
        <v>3430.99</v>
      </c>
    </row>
    <row r="208" s="167" customFormat="1" ht="26.45" customHeight="1" spans="1:3">
      <c r="A208" s="140" t="s">
        <v>517</v>
      </c>
      <c r="B208" s="140" t="s">
        <v>161</v>
      </c>
      <c r="C208" s="175">
        <v>988.9</v>
      </c>
    </row>
    <row r="209" s="167" customFormat="1" ht="26.45" customHeight="1" spans="1:3">
      <c r="A209" s="140" t="s">
        <v>518</v>
      </c>
      <c r="B209" s="140" t="s">
        <v>167</v>
      </c>
      <c r="C209" s="175">
        <v>67.97</v>
      </c>
    </row>
    <row r="210" s="167" customFormat="1" ht="26.45" customHeight="1" spans="1:3">
      <c r="A210" s="140" t="s">
        <v>519</v>
      </c>
      <c r="B210" s="140" t="s">
        <v>520</v>
      </c>
      <c r="C210" s="175">
        <v>2374.12</v>
      </c>
    </row>
    <row r="211" s="167" customFormat="1" ht="26.45" customHeight="1" spans="1:3">
      <c r="A211" s="140" t="s">
        <v>521</v>
      </c>
      <c r="B211" s="140" t="s">
        <v>522</v>
      </c>
      <c r="C211" s="175">
        <v>200</v>
      </c>
    </row>
    <row r="212" s="167" customFormat="1" ht="26.45" customHeight="1" spans="1:3">
      <c r="A212" s="140" t="s">
        <v>523</v>
      </c>
      <c r="B212" s="140" t="s">
        <v>524</v>
      </c>
      <c r="C212" s="175">
        <v>200</v>
      </c>
    </row>
    <row r="213" s="167" customFormat="1" ht="26.45" customHeight="1" spans="1:3">
      <c r="A213" s="140" t="s">
        <v>525</v>
      </c>
      <c r="B213" s="140" t="s">
        <v>526</v>
      </c>
      <c r="C213" s="175">
        <v>8424.262</v>
      </c>
    </row>
    <row r="214" s="167" customFormat="1" ht="26.45" customHeight="1" spans="1:3">
      <c r="A214" s="140" t="s">
        <v>527</v>
      </c>
      <c r="B214" s="140" t="s">
        <v>528</v>
      </c>
      <c r="C214" s="175">
        <v>1532.862</v>
      </c>
    </row>
    <row r="215" s="167" customFormat="1" ht="26.45" customHeight="1" spans="1:3">
      <c r="A215" s="140" t="s">
        <v>529</v>
      </c>
      <c r="B215" s="140" t="s">
        <v>161</v>
      </c>
      <c r="C215" s="175">
        <v>328.13</v>
      </c>
    </row>
    <row r="216" s="167" customFormat="1" ht="26.45" customHeight="1" spans="1:3">
      <c r="A216" s="140" t="s">
        <v>530</v>
      </c>
      <c r="B216" s="140" t="s">
        <v>165</v>
      </c>
      <c r="C216" s="175">
        <v>299.292</v>
      </c>
    </row>
    <row r="217" s="167" customFormat="1" ht="26.45" customHeight="1" spans="1:3">
      <c r="A217" s="140" t="s">
        <v>531</v>
      </c>
      <c r="B217" s="140" t="s">
        <v>532</v>
      </c>
      <c r="C217" s="175">
        <v>610.44</v>
      </c>
    </row>
    <row r="218" s="167" customFormat="1" ht="26.45" customHeight="1" spans="1:3">
      <c r="A218" s="140" t="s">
        <v>533</v>
      </c>
      <c r="B218" s="140" t="s">
        <v>534</v>
      </c>
      <c r="C218" s="175">
        <v>295</v>
      </c>
    </row>
    <row r="219" s="167" customFormat="1" ht="26.45" customHeight="1" spans="1:3">
      <c r="A219" s="140" t="s">
        <v>535</v>
      </c>
      <c r="B219" s="140" t="s">
        <v>536</v>
      </c>
      <c r="C219" s="175">
        <v>792</v>
      </c>
    </row>
    <row r="220" s="167" customFormat="1" ht="26.45" customHeight="1" spans="1:3">
      <c r="A220" s="140" t="s">
        <v>537</v>
      </c>
      <c r="B220" s="140" t="s">
        <v>538</v>
      </c>
      <c r="C220" s="175">
        <v>35</v>
      </c>
    </row>
    <row r="221" s="167" customFormat="1" ht="26.45" customHeight="1" spans="1:3">
      <c r="A221" s="140" t="s">
        <v>539</v>
      </c>
      <c r="B221" s="140" t="s">
        <v>540</v>
      </c>
      <c r="C221" s="175">
        <v>457</v>
      </c>
    </row>
    <row r="222" s="167" customFormat="1" ht="26.45" customHeight="1" spans="1:3">
      <c r="A222" s="140" t="s">
        <v>541</v>
      </c>
      <c r="B222" s="140" t="s">
        <v>542</v>
      </c>
      <c r="C222" s="175">
        <v>300</v>
      </c>
    </row>
    <row r="223" s="167" customFormat="1" ht="26.45" customHeight="1" spans="1:3">
      <c r="A223" s="140" t="s">
        <v>543</v>
      </c>
      <c r="B223" s="140" t="s">
        <v>544</v>
      </c>
      <c r="C223" s="175">
        <v>5376.7</v>
      </c>
    </row>
    <row r="224" s="167" customFormat="1" ht="26.45" customHeight="1" spans="1:3">
      <c r="A224" s="140" t="s">
        <v>545</v>
      </c>
      <c r="B224" s="140" t="s">
        <v>546</v>
      </c>
      <c r="C224" s="175">
        <v>20</v>
      </c>
    </row>
    <row r="225" s="167" customFormat="1" ht="26.45" customHeight="1" spans="1:3">
      <c r="A225" s="140" t="s">
        <v>547</v>
      </c>
      <c r="B225" s="140" t="s">
        <v>548</v>
      </c>
      <c r="C225" s="175">
        <v>5356.7</v>
      </c>
    </row>
    <row r="226" s="167" customFormat="1" ht="26.45" customHeight="1" spans="1:3">
      <c r="A226" s="140" t="s">
        <v>549</v>
      </c>
      <c r="B226" s="140" t="s">
        <v>550</v>
      </c>
      <c r="C226" s="175">
        <v>297.7</v>
      </c>
    </row>
    <row r="227" s="167" customFormat="1" ht="26.45" customHeight="1" spans="1:3">
      <c r="A227" s="140" t="s">
        <v>551</v>
      </c>
      <c r="B227" s="140" t="s">
        <v>552</v>
      </c>
      <c r="C227" s="175">
        <v>235.7</v>
      </c>
    </row>
    <row r="228" s="167" customFormat="1" ht="26.45" customHeight="1" spans="1:3">
      <c r="A228" s="140" t="s">
        <v>553</v>
      </c>
      <c r="B228" s="140" t="s">
        <v>554</v>
      </c>
      <c r="C228" s="175">
        <v>62</v>
      </c>
    </row>
    <row r="229" s="167" customFormat="1" ht="26.45" customHeight="1" spans="1:3">
      <c r="A229" s="140" t="s">
        <v>555</v>
      </c>
      <c r="B229" s="140" t="s">
        <v>556</v>
      </c>
      <c r="C229" s="175">
        <v>79</v>
      </c>
    </row>
    <row r="230" s="167" customFormat="1" ht="26.45" customHeight="1" spans="1:3">
      <c r="A230" s="140" t="s">
        <v>557</v>
      </c>
      <c r="B230" s="140" t="s">
        <v>558</v>
      </c>
      <c r="C230" s="175">
        <v>50</v>
      </c>
    </row>
    <row r="231" s="167" customFormat="1" ht="26.45" customHeight="1" spans="1:3">
      <c r="A231" s="140" t="s">
        <v>559</v>
      </c>
      <c r="B231" s="140" t="s">
        <v>560</v>
      </c>
      <c r="C231" s="175">
        <v>29</v>
      </c>
    </row>
    <row r="232" s="167" customFormat="1" ht="26.45" customHeight="1" spans="1:3">
      <c r="A232" s="140" t="s">
        <v>561</v>
      </c>
      <c r="B232" s="140" t="s">
        <v>562</v>
      </c>
      <c r="C232" s="175">
        <v>120</v>
      </c>
    </row>
    <row r="233" s="167" customFormat="1" ht="26.45" customHeight="1" spans="1:3">
      <c r="A233" s="140" t="s">
        <v>563</v>
      </c>
      <c r="B233" s="140" t="s">
        <v>564</v>
      </c>
      <c r="C233" s="175">
        <v>120</v>
      </c>
    </row>
    <row r="234" s="167" customFormat="1" ht="26.45" customHeight="1" spans="1:3">
      <c r="A234" s="140" t="s">
        <v>565</v>
      </c>
      <c r="B234" s="140" t="s">
        <v>566</v>
      </c>
      <c r="C234" s="175">
        <v>226</v>
      </c>
    </row>
    <row r="235" s="167" customFormat="1" ht="26.45" customHeight="1" spans="1:3">
      <c r="A235" s="140" t="s">
        <v>567</v>
      </c>
      <c r="B235" s="140" t="s">
        <v>568</v>
      </c>
      <c r="C235" s="175">
        <v>200</v>
      </c>
    </row>
    <row r="236" s="167" customFormat="1" ht="26.45" customHeight="1" spans="1:3">
      <c r="A236" s="140" t="s">
        <v>569</v>
      </c>
      <c r="B236" s="140" t="s">
        <v>570</v>
      </c>
      <c r="C236" s="175">
        <v>26</v>
      </c>
    </row>
    <row r="237" s="167" customFormat="1" ht="26.45" customHeight="1" spans="1:3">
      <c r="A237" s="140" t="s">
        <v>571</v>
      </c>
      <c r="B237" s="140" t="s">
        <v>572</v>
      </c>
      <c r="C237" s="175">
        <v>43.38</v>
      </c>
    </row>
    <row r="238" s="167" customFormat="1" ht="26.45" customHeight="1" spans="1:3">
      <c r="A238" s="140" t="s">
        <v>573</v>
      </c>
      <c r="B238" s="140" t="s">
        <v>574</v>
      </c>
      <c r="C238" s="175">
        <v>31.38</v>
      </c>
    </row>
    <row r="239" s="167" customFormat="1" ht="26.45" customHeight="1" spans="1:3">
      <c r="A239" s="140" t="s">
        <v>575</v>
      </c>
      <c r="B239" s="140" t="s">
        <v>576</v>
      </c>
      <c r="C239" s="175">
        <v>31.38</v>
      </c>
    </row>
    <row r="240" s="167" customFormat="1" ht="26.45" customHeight="1" spans="1:3">
      <c r="A240" s="140" t="s">
        <v>577</v>
      </c>
      <c r="B240" s="140" t="s">
        <v>578</v>
      </c>
      <c r="C240" s="175">
        <v>12</v>
      </c>
    </row>
    <row r="241" s="167" customFormat="1" ht="26.45" customHeight="1" spans="1:3">
      <c r="A241" s="140" t="s">
        <v>579</v>
      </c>
      <c r="B241" s="140" t="s">
        <v>167</v>
      </c>
      <c r="C241" s="175">
        <v>12</v>
      </c>
    </row>
    <row r="242" s="167" customFormat="1" ht="26.45" customHeight="1" spans="1:3">
      <c r="A242" s="140" t="s">
        <v>580</v>
      </c>
      <c r="B242" s="140" t="s">
        <v>581</v>
      </c>
      <c r="C242" s="175">
        <v>429.07</v>
      </c>
    </row>
    <row r="243" s="167" customFormat="1" ht="26.45" customHeight="1" spans="1:3">
      <c r="A243" s="140" t="s">
        <v>582</v>
      </c>
      <c r="B243" s="140" t="s">
        <v>583</v>
      </c>
      <c r="C243" s="175">
        <v>429.07</v>
      </c>
    </row>
    <row r="244" s="167" customFormat="1" ht="26.45" customHeight="1" spans="1:3">
      <c r="A244" s="140" t="s">
        <v>584</v>
      </c>
      <c r="B244" s="140" t="s">
        <v>161</v>
      </c>
      <c r="C244" s="175">
        <v>305.81</v>
      </c>
    </row>
    <row r="245" s="167" customFormat="1" ht="26.45" customHeight="1" spans="1:3">
      <c r="A245" s="140" t="s">
        <v>585</v>
      </c>
      <c r="B245" s="140" t="s">
        <v>586</v>
      </c>
      <c r="C245" s="175">
        <v>123.26</v>
      </c>
    </row>
    <row r="246" s="167" customFormat="1" ht="26.45" customHeight="1" spans="1:3">
      <c r="A246" s="140" t="s">
        <v>587</v>
      </c>
      <c r="B246" s="140" t="s">
        <v>588</v>
      </c>
      <c r="C246" s="175">
        <v>3430.3544</v>
      </c>
    </row>
    <row r="247" s="167" customFormat="1" ht="26.45" customHeight="1" spans="1:3">
      <c r="A247" s="140" t="s">
        <v>589</v>
      </c>
      <c r="B247" s="140" t="s">
        <v>590</v>
      </c>
      <c r="C247" s="175">
        <v>1409.7044</v>
      </c>
    </row>
    <row r="248" s="167" customFormat="1" ht="26.45" customHeight="1" spans="1:3">
      <c r="A248" s="140" t="s">
        <v>591</v>
      </c>
      <c r="B248" s="140" t="s">
        <v>592</v>
      </c>
      <c r="C248" s="175">
        <v>1409.7044</v>
      </c>
    </row>
    <row r="249" s="167" customFormat="1" ht="26.45" customHeight="1" spans="1:3">
      <c r="A249" s="140" t="s">
        <v>593</v>
      </c>
      <c r="B249" s="140" t="s">
        <v>594</v>
      </c>
      <c r="C249" s="175">
        <v>10.65</v>
      </c>
    </row>
    <row r="250" s="167" customFormat="1" ht="26.45" customHeight="1" spans="1:3">
      <c r="A250" s="140" t="s">
        <v>595</v>
      </c>
      <c r="B250" s="140" t="s">
        <v>596</v>
      </c>
      <c r="C250" s="175">
        <v>10.65</v>
      </c>
    </row>
    <row r="251" s="167" customFormat="1" ht="26.45" customHeight="1" spans="1:3">
      <c r="A251" s="140" t="s">
        <v>597</v>
      </c>
      <c r="B251" s="140" t="s">
        <v>598</v>
      </c>
      <c r="C251" s="175">
        <v>2010</v>
      </c>
    </row>
    <row r="252" s="167" customFormat="1" ht="26.45" customHeight="1" spans="1:3">
      <c r="A252" s="140" t="s">
        <v>599</v>
      </c>
      <c r="B252" s="140" t="s">
        <v>600</v>
      </c>
      <c r="C252" s="175">
        <v>10</v>
      </c>
    </row>
    <row r="253" s="167" customFormat="1" ht="26.45" customHeight="1" spans="1:3">
      <c r="A253" s="140" t="s">
        <v>601</v>
      </c>
      <c r="B253" s="140" t="s">
        <v>602</v>
      </c>
      <c r="C253" s="175">
        <v>2000</v>
      </c>
    </row>
    <row r="254" s="167" customFormat="1" ht="26.45" customHeight="1" spans="1:3">
      <c r="A254" s="140" t="s">
        <v>603</v>
      </c>
      <c r="B254" s="140" t="s">
        <v>604</v>
      </c>
      <c r="C254" s="175">
        <v>941.038</v>
      </c>
    </row>
    <row r="255" s="167" customFormat="1" ht="26.45" customHeight="1" spans="1:3">
      <c r="A255" s="140" t="s">
        <v>605</v>
      </c>
      <c r="B255" s="140" t="s">
        <v>606</v>
      </c>
      <c r="C255" s="175">
        <v>193.12</v>
      </c>
    </row>
    <row r="256" s="167" customFormat="1" ht="26.45" customHeight="1" spans="1:3">
      <c r="A256" s="140" t="s">
        <v>607</v>
      </c>
      <c r="B256" s="140" t="s">
        <v>161</v>
      </c>
      <c r="C256" s="175">
        <v>146.89</v>
      </c>
    </row>
    <row r="257" s="167" customFormat="1" ht="26.45" customHeight="1" spans="1:3">
      <c r="A257" s="140" t="s">
        <v>608</v>
      </c>
      <c r="B257" s="140" t="s">
        <v>167</v>
      </c>
      <c r="C257" s="175">
        <v>21.23</v>
      </c>
    </row>
    <row r="258" s="167" customFormat="1" ht="26.45" customHeight="1" spans="1:3">
      <c r="A258" s="140" t="s">
        <v>609</v>
      </c>
      <c r="B258" s="140" t="s">
        <v>610</v>
      </c>
      <c r="C258" s="175">
        <v>25</v>
      </c>
    </row>
    <row r="259" s="167" customFormat="1" ht="26.45" customHeight="1" spans="1:3">
      <c r="A259" s="140" t="s">
        <v>611</v>
      </c>
      <c r="B259" s="140" t="s">
        <v>612</v>
      </c>
      <c r="C259" s="175">
        <v>747.918</v>
      </c>
    </row>
    <row r="260" s="167" customFormat="1" ht="26.45" customHeight="1" spans="1:3">
      <c r="A260" s="140" t="s">
        <v>613</v>
      </c>
      <c r="B260" s="140" t="s">
        <v>614</v>
      </c>
      <c r="C260" s="175">
        <v>747.918</v>
      </c>
    </row>
    <row r="261" s="167" customFormat="1" ht="26.45" customHeight="1" spans="1:3">
      <c r="A261" s="140" t="s">
        <v>615</v>
      </c>
      <c r="B261" s="140" t="s">
        <v>66</v>
      </c>
      <c r="C261" s="175">
        <v>1202.36</v>
      </c>
    </row>
    <row r="262" s="167" customFormat="1" ht="26.45" customHeight="1" spans="1:3">
      <c r="A262" s="140" t="s">
        <v>616</v>
      </c>
      <c r="B262" s="140" t="s">
        <v>617</v>
      </c>
      <c r="C262" s="175">
        <v>1202.36</v>
      </c>
    </row>
    <row r="263" s="167" customFormat="1" ht="26.45" customHeight="1" spans="1:3">
      <c r="A263" s="140" t="s">
        <v>618</v>
      </c>
      <c r="B263" s="140" t="s">
        <v>619</v>
      </c>
      <c r="C263" s="175">
        <v>202.36</v>
      </c>
    </row>
    <row r="264" s="167" customFormat="1" ht="26.45" customHeight="1" spans="1:3">
      <c r="A264" s="140" t="s">
        <v>620</v>
      </c>
      <c r="B264" s="140" t="s">
        <v>621</v>
      </c>
      <c r="C264" s="175">
        <v>1000</v>
      </c>
    </row>
    <row r="265" s="167" customFormat="1" ht="26.45" customHeight="1" spans="1:3">
      <c r="A265" s="140" t="s">
        <v>622</v>
      </c>
      <c r="B265" s="140" t="s">
        <v>623</v>
      </c>
      <c r="C265" s="175">
        <v>2297.64</v>
      </c>
    </row>
    <row r="266" s="167" customFormat="1" ht="26.45" customHeight="1" spans="1:3">
      <c r="A266" s="140" t="s">
        <v>624</v>
      </c>
      <c r="B266" s="140" t="s">
        <v>625</v>
      </c>
      <c r="C266" s="175">
        <v>2297.64</v>
      </c>
    </row>
    <row r="267" s="167" customFormat="1" ht="26.45" customHeight="1" spans="1:3">
      <c r="A267" s="140" t="s">
        <v>626</v>
      </c>
      <c r="B267" s="140" t="s">
        <v>627</v>
      </c>
      <c r="C267" s="175">
        <v>1555.95</v>
      </c>
    </row>
    <row r="268" s="167" customFormat="1" ht="26.45" customHeight="1" spans="1:3">
      <c r="A268" s="140" t="s">
        <v>628</v>
      </c>
      <c r="B268" s="140" t="s">
        <v>629</v>
      </c>
      <c r="C268" s="175">
        <v>741.69</v>
      </c>
    </row>
    <row r="269" s="167" customFormat="1" ht="21.55" customHeight="1" spans="1:3">
      <c r="A269" s="140"/>
      <c r="B269" s="140"/>
      <c r="C269" s="175"/>
    </row>
    <row r="270" s="167" customFormat="1" ht="40.5" customHeight="1" spans="1:3">
      <c r="A270" s="140" t="s">
        <v>630</v>
      </c>
      <c r="B270" s="140"/>
      <c r="C270" s="175">
        <v>92306</v>
      </c>
    </row>
  </sheetData>
  <autoFilter ref="A4:B270">
    <extLst/>
  </autoFilter>
  <mergeCells count="1">
    <mergeCell ref="A2:C2"/>
  </mergeCells>
  <pageMargins left="0.75" right="0.75" top="0.268999993801117" bottom="0.268999993801117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0"/>
  <sheetViews>
    <sheetView workbookViewId="0">
      <selection activeCell="I13" sqref="I13"/>
    </sheetView>
  </sheetViews>
  <sheetFormatPr defaultColWidth="10" defaultRowHeight="14.25" outlineLevelCol="6"/>
  <cols>
    <col min="1" max="1" width="12.2083333333333" style="1" customWidth="1"/>
    <col min="2" max="2" width="42.5" style="1" customWidth="1"/>
    <col min="3" max="4" width="12.6666666666667" style="156" customWidth="1"/>
    <col min="5" max="5" width="13.4833333333333" style="156" customWidth="1"/>
    <col min="6" max="6" width="12.625" style="156" customWidth="1"/>
    <col min="7" max="7" width="15.2" style="156" customWidth="1"/>
  </cols>
  <sheetData>
    <row r="1" ht="20.7" customHeight="1" spans="1:7">
      <c r="A1" s="61" t="s">
        <v>12</v>
      </c>
      <c r="B1" s="61"/>
      <c r="C1" s="157"/>
      <c r="D1" s="157"/>
      <c r="E1" s="157"/>
      <c r="F1" s="157"/>
      <c r="G1" s="157"/>
    </row>
    <row r="2" ht="48.3" customHeight="1" spans="1:7">
      <c r="A2" s="105" t="s">
        <v>13</v>
      </c>
      <c r="B2" s="105"/>
      <c r="C2" s="134"/>
      <c r="D2" s="134"/>
      <c r="E2" s="134"/>
      <c r="F2" s="134"/>
      <c r="G2" s="134"/>
    </row>
    <row r="3" ht="26" customHeight="1" spans="1:7">
      <c r="A3" s="61"/>
      <c r="B3" s="61"/>
      <c r="C3" s="162"/>
      <c r="D3" s="162"/>
      <c r="E3" s="162"/>
      <c r="F3" s="162"/>
      <c r="G3" s="162" t="s">
        <v>54</v>
      </c>
    </row>
    <row r="4" ht="27.6" customHeight="1" spans="1:7">
      <c r="A4" s="163" t="s">
        <v>78</v>
      </c>
      <c r="B4" s="163" t="s">
        <v>55</v>
      </c>
      <c r="C4" s="164" t="s">
        <v>631</v>
      </c>
      <c r="D4" s="158" t="s">
        <v>632</v>
      </c>
      <c r="E4" s="158"/>
      <c r="F4" s="158"/>
      <c r="G4" s="164" t="s">
        <v>633</v>
      </c>
    </row>
    <row r="5" s="60" customFormat="1" ht="31.05" customHeight="1" spans="1:7">
      <c r="A5" s="165"/>
      <c r="B5" s="165"/>
      <c r="C5" s="166"/>
      <c r="D5" s="158" t="s">
        <v>634</v>
      </c>
      <c r="E5" s="158" t="s">
        <v>635</v>
      </c>
      <c r="F5" s="158" t="s">
        <v>636</v>
      </c>
      <c r="G5" s="166"/>
    </row>
    <row r="6" ht="26.45" customHeight="1" spans="1:7">
      <c r="A6" s="159" t="s">
        <v>156</v>
      </c>
      <c r="B6" s="159" t="s">
        <v>157</v>
      </c>
      <c r="C6" s="160">
        <v>36902.7736</v>
      </c>
      <c r="D6" s="160">
        <v>7827.0996</v>
      </c>
      <c r="E6" s="160">
        <v>6653.9696</v>
      </c>
      <c r="F6" s="160">
        <v>1173.13</v>
      </c>
      <c r="G6" s="160">
        <v>29075.674</v>
      </c>
    </row>
    <row r="7" ht="19" customHeight="1" spans="1:7">
      <c r="A7" s="159" t="s">
        <v>158</v>
      </c>
      <c r="B7" s="159" t="s">
        <v>159</v>
      </c>
      <c r="C7" s="160">
        <v>25691.938</v>
      </c>
      <c r="D7" s="160">
        <v>4066.404</v>
      </c>
      <c r="E7" s="160">
        <v>3626.916</v>
      </c>
      <c r="F7" s="160">
        <v>439.488</v>
      </c>
      <c r="G7" s="160">
        <v>21625.534</v>
      </c>
    </row>
    <row r="8" ht="26.45" customHeight="1" spans="1:7">
      <c r="A8" s="141" t="s">
        <v>160</v>
      </c>
      <c r="B8" s="141" t="s">
        <v>161</v>
      </c>
      <c r="C8" s="160">
        <v>8965.298</v>
      </c>
      <c r="D8" s="161">
        <v>2997.298</v>
      </c>
      <c r="E8" s="161">
        <v>2945.558</v>
      </c>
      <c r="F8" s="161">
        <v>51.74</v>
      </c>
      <c r="G8" s="161">
        <v>5968</v>
      </c>
    </row>
    <row r="9" ht="21" customHeight="1" spans="1:7">
      <c r="A9" s="141" t="s">
        <v>162</v>
      </c>
      <c r="B9" s="141" t="s">
        <v>163</v>
      </c>
      <c r="C9" s="160">
        <v>1418.498</v>
      </c>
      <c r="D9" s="161">
        <v>135.498</v>
      </c>
      <c r="E9" s="161">
        <v>118.218</v>
      </c>
      <c r="F9" s="161">
        <v>17.28</v>
      </c>
      <c r="G9" s="161">
        <v>1283</v>
      </c>
    </row>
    <row r="10" ht="26.45" customHeight="1" spans="1:7">
      <c r="A10" s="141" t="s">
        <v>164</v>
      </c>
      <c r="B10" s="141" t="s">
        <v>165</v>
      </c>
      <c r="C10" s="160">
        <v>115.11</v>
      </c>
      <c r="D10" s="161">
        <v>115.11</v>
      </c>
      <c r="E10" s="161">
        <v>115.11</v>
      </c>
      <c r="F10" s="161">
        <v>0</v>
      </c>
      <c r="G10" s="161">
        <v>0</v>
      </c>
    </row>
    <row r="11" ht="26.45" customHeight="1" spans="1:7">
      <c r="A11" s="141" t="s">
        <v>166</v>
      </c>
      <c r="B11" s="141" t="s">
        <v>167</v>
      </c>
      <c r="C11" s="160">
        <v>485.16</v>
      </c>
      <c r="D11" s="161">
        <v>485.16</v>
      </c>
      <c r="E11" s="161">
        <v>448.03</v>
      </c>
      <c r="F11" s="161">
        <v>37.13</v>
      </c>
      <c r="G11" s="161">
        <v>0</v>
      </c>
    </row>
    <row r="12" ht="37.95" customHeight="1" spans="1:7">
      <c r="A12" s="141" t="s">
        <v>168</v>
      </c>
      <c r="B12" s="141" t="s">
        <v>169</v>
      </c>
      <c r="C12" s="160">
        <v>14566.872</v>
      </c>
      <c r="D12" s="161">
        <v>333.338</v>
      </c>
      <c r="E12" s="161">
        <v>0</v>
      </c>
      <c r="F12" s="161">
        <v>333.338</v>
      </c>
      <c r="G12" s="161">
        <v>14233.534</v>
      </c>
    </row>
    <row r="13" ht="26.45" customHeight="1" spans="1:7">
      <c r="A13" s="141" t="s">
        <v>170</v>
      </c>
      <c r="B13" s="141" t="s">
        <v>171</v>
      </c>
      <c r="C13" s="160">
        <v>141</v>
      </c>
      <c r="D13" s="161">
        <v>0</v>
      </c>
      <c r="E13" s="161">
        <v>0</v>
      </c>
      <c r="F13" s="161">
        <v>0</v>
      </c>
      <c r="G13" s="161">
        <v>141</v>
      </c>
    </row>
    <row r="14" ht="26.45" customHeight="1" spans="1:7">
      <c r="A14" s="159" t="s">
        <v>172</v>
      </c>
      <c r="B14" s="159" t="s">
        <v>173</v>
      </c>
      <c r="C14" s="160">
        <v>1870.01</v>
      </c>
      <c r="D14" s="160">
        <v>306.93</v>
      </c>
      <c r="E14" s="160">
        <v>241.64</v>
      </c>
      <c r="F14" s="160">
        <v>65.29</v>
      </c>
      <c r="G14" s="160">
        <v>1563.08</v>
      </c>
    </row>
    <row r="15" ht="26.45" customHeight="1" spans="1:7">
      <c r="A15" s="141" t="s">
        <v>174</v>
      </c>
      <c r="B15" s="141" t="s">
        <v>161</v>
      </c>
      <c r="C15" s="160">
        <v>246.98</v>
      </c>
      <c r="D15" s="161">
        <v>246.98</v>
      </c>
      <c r="E15" s="161">
        <v>241.64</v>
      </c>
      <c r="F15" s="161">
        <v>5.34</v>
      </c>
      <c r="G15" s="161">
        <v>0</v>
      </c>
    </row>
    <row r="16" ht="26.45" customHeight="1" spans="1:7">
      <c r="A16" s="141" t="s">
        <v>175</v>
      </c>
      <c r="B16" s="141" t="s">
        <v>167</v>
      </c>
      <c r="C16" s="160">
        <v>1507.45</v>
      </c>
      <c r="D16" s="161">
        <v>45.45</v>
      </c>
      <c r="E16" s="161">
        <v>0</v>
      </c>
      <c r="F16" s="161">
        <v>45.45</v>
      </c>
      <c r="G16" s="161">
        <v>1462</v>
      </c>
    </row>
    <row r="17" ht="26.45" customHeight="1" spans="1:7">
      <c r="A17" s="141" t="s">
        <v>176</v>
      </c>
      <c r="B17" s="141" t="s">
        <v>177</v>
      </c>
      <c r="C17" s="160">
        <v>68.58</v>
      </c>
      <c r="D17" s="161">
        <v>14.5</v>
      </c>
      <c r="E17" s="161">
        <v>0</v>
      </c>
      <c r="F17" s="161">
        <v>14.5</v>
      </c>
      <c r="G17" s="161">
        <v>54.08</v>
      </c>
    </row>
    <row r="18" ht="26.45" customHeight="1" spans="1:7">
      <c r="A18" s="141" t="s">
        <v>178</v>
      </c>
      <c r="B18" s="141" t="s">
        <v>179</v>
      </c>
      <c r="C18" s="160">
        <v>42</v>
      </c>
      <c r="D18" s="161">
        <v>0</v>
      </c>
      <c r="E18" s="161">
        <v>0</v>
      </c>
      <c r="F18" s="161">
        <v>0</v>
      </c>
      <c r="G18" s="161">
        <v>42</v>
      </c>
    </row>
    <row r="19" ht="26.45" customHeight="1" spans="1:7">
      <c r="A19" s="141" t="s">
        <v>180</v>
      </c>
      <c r="B19" s="141" t="s">
        <v>181</v>
      </c>
      <c r="C19" s="160">
        <v>5</v>
      </c>
      <c r="D19" s="161">
        <v>0</v>
      </c>
      <c r="E19" s="161">
        <v>0</v>
      </c>
      <c r="F19" s="161">
        <v>0</v>
      </c>
      <c r="G19" s="161">
        <v>5</v>
      </c>
    </row>
    <row r="20" ht="26.45" customHeight="1" spans="1:7">
      <c r="A20" s="159" t="s">
        <v>182</v>
      </c>
      <c r="B20" s="159" t="s">
        <v>183</v>
      </c>
      <c r="C20" s="160">
        <v>245.5</v>
      </c>
      <c r="D20" s="160">
        <v>183.5</v>
      </c>
      <c r="E20" s="160">
        <v>146.08</v>
      </c>
      <c r="F20" s="160">
        <v>37.42</v>
      </c>
      <c r="G20" s="160">
        <v>62</v>
      </c>
    </row>
    <row r="21" ht="26.45" customHeight="1" spans="1:7">
      <c r="A21" s="141" t="s">
        <v>184</v>
      </c>
      <c r="B21" s="141" t="s">
        <v>161</v>
      </c>
      <c r="C21" s="160">
        <v>146.08</v>
      </c>
      <c r="D21" s="161">
        <v>146.08</v>
      </c>
      <c r="E21" s="161">
        <v>146.08</v>
      </c>
      <c r="F21" s="161">
        <v>0</v>
      </c>
      <c r="G21" s="161">
        <v>0</v>
      </c>
    </row>
    <row r="22" ht="26.45" customHeight="1" spans="1:7">
      <c r="A22" s="141" t="s">
        <v>185</v>
      </c>
      <c r="B22" s="141" t="s">
        <v>167</v>
      </c>
      <c r="C22" s="160">
        <v>37.42</v>
      </c>
      <c r="D22" s="161">
        <v>37.42</v>
      </c>
      <c r="E22" s="161">
        <v>0</v>
      </c>
      <c r="F22" s="161">
        <v>37.42</v>
      </c>
      <c r="G22" s="161">
        <v>0</v>
      </c>
    </row>
    <row r="23" ht="26.45" customHeight="1" spans="1:7">
      <c r="A23" s="141" t="s">
        <v>186</v>
      </c>
      <c r="B23" s="141" t="s">
        <v>187</v>
      </c>
      <c r="C23" s="160">
        <v>62</v>
      </c>
      <c r="D23" s="161">
        <v>0</v>
      </c>
      <c r="E23" s="161">
        <v>0</v>
      </c>
      <c r="F23" s="161">
        <v>0</v>
      </c>
      <c r="G23" s="161">
        <v>62</v>
      </c>
    </row>
    <row r="24" ht="26.45" customHeight="1" spans="1:7">
      <c r="A24" s="159" t="s">
        <v>188</v>
      </c>
      <c r="B24" s="159" t="s">
        <v>189</v>
      </c>
      <c r="C24" s="160">
        <v>778.2</v>
      </c>
      <c r="D24" s="160">
        <v>550.52</v>
      </c>
      <c r="E24" s="160">
        <v>441.48</v>
      </c>
      <c r="F24" s="160">
        <v>109.04</v>
      </c>
      <c r="G24" s="160">
        <v>227.68</v>
      </c>
    </row>
    <row r="25" ht="26.45" customHeight="1" spans="1:7">
      <c r="A25" s="141" t="s">
        <v>190</v>
      </c>
      <c r="B25" s="141" t="s">
        <v>161</v>
      </c>
      <c r="C25" s="160">
        <v>441.48</v>
      </c>
      <c r="D25" s="161">
        <v>441.48</v>
      </c>
      <c r="E25" s="161">
        <v>441.48</v>
      </c>
      <c r="F25" s="161">
        <v>0</v>
      </c>
      <c r="G25" s="161">
        <v>0</v>
      </c>
    </row>
    <row r="26" ht="26.45" customHeight="1" spans="1:7">
      <c r="A26" s="141" t="s">
        <v>191</v>
      </c>
      <c r="B26" s="141" t="s">
        <v>167</v>
      </c>
      <c r="C26" s="160">
        <v>199.04</v>
      </c>
      <c r="D26" s="161">
        <v>109.04</v>
      </c>
      <c r="E26" s="161">
        <v>0</v>
      </c>
      <c r="F26" s="161">
        <v>109.04</v>
      </c>
      <c r="G26" s="161">
        <v>90</v>
      </c>
    </row>
    <row r="27" ht="26.45" customHeight="1" spans="1:7">
      <c r="A27" s="141" t="s">
        <v>192</v>
      </c>
      <c r="B27" s="141" t="s">
        <v>193</v>
      </c>
      <c r="C27" s="160">
        <v>137.68</v>
      </c>
      <c r="D27" s="161">
        <v>0</v>
      </c>
      <c r="E27" s="161">
        <v>0</v>
      </c>
      <c r="F27" s="161">
        <v>0</v>
      </c>
      <c r="G27" s="161">
        <v>137.68</v>
      </c>
    </row>
    <row r="28" ht="26.45" customHeight="1" spans="1:7">
      <c r="A28" s="159" t="s">
        <v>194</v>
      </c>
      <c r="B28" s="159" t="s">
        <v>195</v>
      </c>
      <c r="C28" s="160">
        <v>665.112</v>
      </c>
      <c r="D28" s="160">
        <v>393.412</v>
      </c>
      <c r="E28" s="160">
        <v>332.912</v>
      </c>
      <c r="F28" s="160">
        <v>60.5</v>
      </c>
      <c r="G28" s="160">
        <v>271.7</v>
      </c>
    </row>
    <row r="29" ht="26.45" customHeight="1" spans="1:7">
      <c r="A29" s="141" t="s">
        <v>196</v>
      </c>
      <c r="B29" s="141" t="s">
        <v>161</v>
      </c>
      <c r="C29" s="160">
        <v>332.912</v>
      </c>
      <c r="D29" s="161">
        <v>332.912</v>
      </c>
      <c r="E29" s="161">
        <v>332.912</v>
      </c>
      <c r="F29" s="161">
        <v>0</v>
      </c>
      <c r="G29" s="161">
        <v>0</v>
      </c>
    </row>
    <row r="30" ht="26.45" customHeight="1" spans="1:7">
      <c r="A30" s="141" t="s">
        <v>197</v>
      </c>
      <c r="B30" s="141" t="s">
        <v>198</v>
      </c>
      <c r="C30" s="160">
        <v>293.2</v>
      </c>
      <c r="D30" s="161">
        <v>60.5</v>
      </c>
      <c r="E30" s="161">
        <v>0</v>
      </c>
      <c r="F30" s="161">
        <v>60.5</v>
      </c>
      <c r="G30" s="161">
        <v>232.7</v>
      </c>
    </row>
    <row r="31" ht="26.45" customHeight="1" spans="1:7">
      <c r="A31" s="141" t="s">
        <v>199</v>
      </c>
      <c r="B31" s="141" t="s">
        <v>167</v>
      </c>
      <c r="C31" s="160">
        <v>39</v>
      </c>
      <c r="D31" s="161">
        <v>0</v>
      </c>
      <c r="E31" s="161">
        <v>0</v>
      </c>
      <c r="F31" s="161">
        <v>0</v>
      </c>
      <c r="G31" s="161">
        <v>39</v>
      </c>
    </row>
    <row r="32" ht="26.45" customHeight="1" spans="1:7">
      <c r="A32" s="159" t="s">
        <v>200</v>
      </c>
      <c r="B32" s="159" t="s">
        <v>201</v>
      </c>
      <c r="C32" s="160">
        <v>796.6196</v>
      </c>
      <c r="D32" s="160">
        <v>377.6196</v>
      </c>
      <c r="E32" s="160">
        <v>320.8296</v>
      </c>
      <c r="F32" s="160">
        <v>56.79</v>
      </c>
      <c r="G32" s="160">
        <v>419</v>
      </c>
    </row>
    <row r="33" ht="26.45" customHeight="1" spans="1:7">
      <c r="A33" s="141" t="s">
        <v>202</v>
      </c>
      <c r="B33" s="141" t="s">
        <v>161</v>
      </c>
      <c r="C33" s="160">
        <v>253.79</v>
      </c>
      <c r="D33" s="161">
        <v>253.79</v>
      </c>
      <c r="E33" s="161">
        <v>253.79</v>
      </c>
      <c r="F33" s="161">
        <v>0</v>
      </c>
      <c r="G33" s="161">
        <v>0</v>
      </c>
    </row>
    <row r="34" ht="26.45" customHeight="1" spans="1:7">
      <c r="A34" s="141" t="s">
        <v>203</v>
      </c>
      <c r="B34" s="141" t="s">
        <v>204</v>
      </c>
      <c r="C34" s="160">
        <v>433.3496</v>
      </c>
      <c r="D34" s="161">
        <v>67.3496</v>
      </c>
      <c r="E34" s="161">
        <v>10.5596</v>
      </c>
      <c r="F34" s="161">
        <v>56.79</v>
      </c>
      <c r="G34" s="161">
        <v>366</v>
      </c>
    </row>
    <row r="35" ht="26.45" customHeight="1" spans="1:7">
      <c r="A35" s="141" t="s">
        <v>205</v>
      </c>
      <c r="B35" s="141" t="s">
        <v>165</v>
      </c>
      <c r="C35" s="160">
        <v>56.48</v>
      </c>
      <c r="D35" s="161">
        <v>56.48</v>
      </c>
      <c r="E35" s="161">
        <v>56.48</v>
      </c>
      <c r="F35" s="161">
        <v>0</v>
      </c>
      <c r="G35" s="161">
        <v>0</v>
      </c>
    </row>
    <row r="36" ht="26.45" customHeight="1" spans="1:7">
      <c r="A36" s="141" t="s">
        <v>206</v>
      </c>
      <c r="B36" s="141" t="s">
        <v>167</v>
      </c>
      <c r="C36" s="160">
        <v>53</v>
      </c>
      <c r="D36" s="161">
        <v>0</v>
      </c>
      <c r="E36" s="161">
        <v>0</v>
      </c>
      <c r="F36" s="161">
        <v>0</v>
      </c>
      <c r="G36" s="161">
        <v>53</v>
      </c>
    </row>
    <row r="37" ht="26.45" customHeight="1" spans="1:7">
      <c r="A37" s="159" t="s">
        <v>207</v>
      </c>
      <c r="B37" s="159" t="s">
        <v>208</v>
      </c>
      <c r="C37" s="160">
        <v>164.21</v>
      </c>
      <c r="D37" s="160">
        <v>110.21</v>
      </c>
      <c r="E37" s="160">
        <v>93.49</v>
      </c>
      <c r="F37" s="160">
        <v>16.72</v>
      </c>
      <c r="G37" s="160">
        <v>54</v>
      </c>
    </row>
    <row r="38" ht="26.45" customHeight="1" spans="1:7">
      <c r="A38" s="141" t="s">
        <v>209</v>
      </c>
      <c r="B38" s="141" t="s">
        <v>161</v>
      </c>
      <c r="C38" s="160">
        <v>93.49</v>
      </c>
      <c r="D38" s="161">
        <v>93.49</v>
      </c>
      <c r="E38" s="161">
        <v>93.49</v>
      </c>
      <c r="F38" s="161">
        <v>0</v>
      </c>
      <c r="G38" s="161">
        <v>0</v>
      </c>
    </row>
    <row r="39" ht="26.45" customHeight="1" spans="1:7">
      <c r="A39" s="141" t="s">
        <v>210</v>
      </c>
      <c r="B39" s="141" t="s">
        <v>167</v>
      </c>
      <c r="C39" s="160">
        <v>16.72</v>
      </c>
      <c r="D39" s="161">
        <v>16.72</v>
      </c>
      <c r="E39" s="161">
        <v>0</v>
      </c>
      <c r="F39" s="161">
        <v>16.72</v>
      </c>
      <c r="G39" s="161">
        <v>0</v>
      </c>
    </row>
    <row r="40" ht="26.45" customHeight="1" spans="1:7">
      <c r="A40" s="141" t="s">
        <v>211</v>
      </c>
      <c r="B40" s="141" t="s">
        <v>212</v>
      </c>
      <c r="C40" s="160">
        <v>54</v>
      </c>
      <c r="D40" s="161">
        <v>0</v>
      </c>
      <c r="E40" s="161">
        <v>0</v>
      </c>
      <c r="F40" s="161">
        <v>0</v>
      </c>
      <c r="G40" s="161">
        <v>54</v>
      </c>
    </row>
    <row r="41" ht="26.45" customHeight="1" spans="1:7">
      <c r="A41" s="159" t="s">
        <v>213</v>
      </c>
      <c r="B41" s="159" t="s">
        <v>214</v>
      </c>
      <c r="C41" s="160">
        <v>1160.161</v>
      </c>
      <c r="D41" s="160">
        <v>165.161</v>
      </c>
      <c r="E41" s="160">
        <v>132.671</v>
      </c>
      <c r="F41" s="160">
        <v>32.49</v>
      </c>
      <c r="G41" s="160">
        <v>995</v>
      </c>
    </row>
    <row r="42" ht="26.45" customHeight="1" spans="1:7">
      <c r="A42" s="141" t="s">
        <v>215</v>
      </c>
      <c r="B42" s="141" t="s">
        <v>161</v>
      </c>
      <c r="C42" s="160">
        <v>132.671</v>
      </c>
      <c r="D42" s="161">
        <v>132.671</v>
      </c>
      <c r="E42" s="161">
        <v>132.671</v>
      </c>
      <c r="F42" s="161">
        <v>0</v>
      </c>
      <c r="G42" s="161">
        <v>0</v>
      </c>
    </row>
    <row r="43" ht="37.95" customHeight="1" spans="1:7">
      <c r="A43" s="141" t="s">
        <v>216</v>
      </c>
      <c r="B43" s="141" t="s">
        <v>217</v>
      </c>
      <c r="C43" s="160">
        <v>945.29</v>
      </c>
      <c r="D43" s="161">
        <v>31.29</v>
      </c>
      <c r="E43" s="161">
        <v>0</v>
      </c>
      <c r="F43" s="161">
        <v>31.29</v>
      </c>
      <c r="G43" s="161">
        <v>914</v>
      </c>
    </row>
    <row r="44" ht="26.45" customHeight="1" spans="1:7">
      <c r="A44" s="141" t="s">
        <v>218</v>
      </c>
      <c r="B44" s="141" t="s">
        <v>167</v>
      </c>
      <c r="C44" s="160">
        <v>1.2</v>
      </c>
      <c r="D44" s="161">
        <v>1.2</v>
      </c>
      <c r="E44" s="161">
        <v>0</v>
      </c>
      <c r="F44" s="161">
        <v>1.2</v>
      </c>
      <c r="G44" s="161">
        <v>0</v>
      </c>
    </row>
    <row r="45" ht="26.45" customHeight="1" spans="1:7">
      <c r="A45" s="141" t="s">
        <v>219</v>
      </c>
      <c r="B45" s="141" t="s">
        <v>165</v>
      </c>
      <c r="C45" s="160">
        <v>26</v>
      </c>
      <c r="D45" s="161">
        <v>0</v>
      </c>
      <c r="E45" s="161">
        <v>0</v>
      </c>
      <c r="F45" s="161">
        <v>0</v>
      </c>
      <c r="G45" s="161">
        <v>26</v>
      </c>
    </row>
    <row r="46" ht="26.45" customHeight="1" spans="1:7">
      <c r="A46" s="141" t="s">
        <v>220</v>
      </c>
      <c r="B46" s="141" t="s">
        <v>221</v>
      </c>
      <c r="C46" s="160">
        <v>55</v>
      </c>
      <c r="D46" s="161">
        <v>0</v>
      </c>
      <c r="E46" s="161">
        <v>0</v>
      </c>
      <c r="F46" s="161">
        <v>0</v>
      </c>
      <c r="G46" s="161">
        <v>55</v>
      </c>
    </row>
    <row r="47" ht="26.45" customHeight="1" spans="1:7">
      <c r="A47" s="159" t="s">
        <v>222</v>
      </c>
      <c r="B47" s="159" t="s">
        <v>223</v>
      </c>
      <c r="C47" s="160">
        <v>490.15</v>
      </c>
      <c r="D47" s="160">
        <v>253.19</v>
      </c>
      <c r="E47" s="160">
        <v>218.78</v>
      </c>
      <c r="F47" s="160">
        <v>34.41</v>
      </c>
      <c r="G47" s="160">
        <v>236.96</v>
      </c>
    </row>
    <row r="48" ht="26.45" customHeight="1" spans="1:7">
      <c r="A48" s="141" t="s">
        <v>224</v>
      </c>
      <c r="B48" s="141" t="s">
        <v>161</v>
      </c>
      <c r="C48" s="160">
        <v>218.78</v>
      </c>
      <c r="D48" s="161">
        <v>218.78</v>
      </c>
      <c r="E48" s="161">
        <v>218.78</v>
      </c>
      <c r="F48" s="161">
        <v>0</v>
      </c>
      <c r="G48" s="161">
        <v>0</v>
      </c>
    </row>
    <row r="49" ht="26.45" customHeight="1" spans="1:7">
      <c r="A49" s="141" t="s">
        <v>225</v>
      </c>
      <c r="B49" s="141" t="s">
        <v>167</v>
      </c>
      <c r="C49" s="160">
        <v>34.41</v>
      </c>
      <c r="D49" s="161">
        <v>34.41</v>
      </c>
      <c r="E49" s="161">
        <v>0</v>
      </c>
      <c r="F49" s="161">
        <v>34.41</v>
      </c>
      <c r="G49" s="161">
        <v>0</v>
      </c>
    </row>
    <row r="50" ht="26.45" customHeight="1" spans="1:7">
      <c r="A50" s="141" t="s">
        <v>226</v>
      </c>
      <c r="B50" s="141" t="s">
        <v>227</v>
      </c>
      <c r="C50" s="160">
        <v>236.96</v>
      </c>
      <c r="D50" s="161">
        <v>0</v>
      </c>
      <c r="E50" s="161">
        <v>0</v>
      </c>
      <c r="F50" s="161">
        <v>0</v>
      </c>
      <c r="G50" s="161">
        <v>236.96</v>
      </c>
    </row>
    <row r="51" ht="26.45" customHeight="1" spans="1:7">
      <c r="A51" s="159" t="s">
        <v>228</v>
      </c>
      <c r="B51" s="159" t="s">
        <v>229</v>
      </c>
      <c r="C51" s="160">
        <v>142.78</v>
      </c>
      <c r="D51" s="160">
        <v>102.78</v>
      </c>
      <c r="E51" s="160">
        <v>89.7</v>
      </c>
      <c r="F51" s="160">
        <v>13.08</v>
      </c>
      <c r="G51" s="160">
        <v>40</v>
      </c>
    </row>
    <row r="52" ht="26.45" customHeight="1" spans="1:7">
      <c r="A52" s="141" t="s">
        <v>230</v>
      </c>
      <c r="B52" s="141" t="s">
        <v>161</v>
      </c>
      <c r="C52" s="160">
        <v>87.06</v>
      </c>
      <c r="D52" s="161">
        <v>87.06</v>
      </c>
      <c r="E52" s="161">
        <v>87.06</v>
      </c>
      <c r="F52" s="161">
        <v>0</v>
      </c>
      <c r="G52" s="161">
        <v>0</v>
      </c>
    </row>
    <row r="53" ht="26.45" customHeight="1" spans="1:7">
      <c r="A53" s="141" t="s">
        <v>231</v>
      </c>
      <c r="B53" s="141" t="s">
        <v>232</v>
      </c>
      <c r="C53" s="160">
        <v>49.72</v>
      </c>
      <c r="D53" s="161">
        <v>9.72</v>
      </c>
      <c r="E53" s="161">
        <v>2.64</v>
      </c>
      <c r="F53" s="161">
        <v>7.08</v>
      </c>
      <c r="G53" s="161">
        <v>40</v>
      </c>
    </row>
    <row r="54" ht="26.45" customHeight="1" spans="1:7">
      <c r="A54" s="141" t="s">
        <v>233</v>
      </c>
      <c r="B54" s="141" t="s">
        <v>234</v>
      </c>
      <c r="C54" s="160">
        <v>6</v>
      </c>
      <c r="D54" s="161">
        <v>6</v>
      </c>
      <c r="E54" s="161">
        <v>0</v>
      </c>
      <c r="F54" s="161">
        <v>6</v>
      </c>
      <c r="G54" s="161">
        <v>0</v>
      </c>
    </row>
    <row r="55" ht="26.45" customHeight="1" spans="1:7">
      <c r="A55" s="159" t="s">
        <v>235</v>
      </c>
      <c r="B55" s="159" t="s">
        <v>236</v>
      </c>
      <c r="C55" s="160">
        <v>26.33</v>
      </c>
      <c r="D55" s="160">
        <v>26.33</v>
      </c>
      <c r="E55" s="160">
        <v>26.33</v>
      </c>
      <c r="F55" s="160">
        <v>0</v>
      </c>
      <c r="G55" s="160">
        <v>0</v>
      </c>
    </row>
    <row r="56" ht="26.45" customHeight="1" spans="1:7">
      <c r="A56" s="141" t="s">
        <v>237</v>
      </c>
      <c r="B56" s="141" t="s">
        <v>161</v>
      </c>
      <c r="C56" s="160">
        <v>26.33</v>
      </c>
      <c r="D56" s="161">
        <v>26.33</v>
      </c>
      <c r="E56" s="161">
        <v>26.33</v>
      </c>
      <c r="F56" s="161">
        <v>0</v>
      </c>
      <c r="G56" s="161">
        <v>0</v>
      </c>
    </row>
    <row r="57" ht="26.45" customHeight="1" spans="1:7">
      <c r="A57" s="159" t="s">
        <v>238</v>
      </c>
      <c r="B57" s="159" t="s">
        <v>239</v>
      </c>
      <c r="C57" s="160">
        <v>248.782</v>
      </c>
      <c r="D57" s="160">
        <v>214.582</v>
      </c>
      <c r="E57" s="160">
        <v>43.75</v>
      </c>
      <c r="F57" s="160">
        <v>170.832</v>
      </c>
      <c r="G57" s="160">
        <v>34.2</v>
      </c>
    </row>
    <row r="58" ht="26.45" customHeight="1" spans="1:7">
      <c r="A58" s="141" t="s">
        <v>240</v>
      </c>
      <c r="B58" s="141" t="s">
        <v>161</v>
      </c>
      <c r="C58" s="160">
        <v>43.75</v>
      </c>
      <c r="D58" s="161">
        <v>43.75</v>
      </c>
      <c r="E58" s="161">
        <v>43.75</v>
      </c>
      <c r="F58" s="161">
        <v>0</v>
      </c>
      <c r="G58" s="161">
        <v>0</v>
      </c>
    </row>
    <row r="59" ht="26.45" customHeight="1" spans="1:7">
      <c r="A59" s="141" t="s">
        <v>241</v>
      </c>
      <c r="B59" s="141" t="s">
        <v>242</v>
      </c>
      <c r="C59" s="160">
        <v>162.792</v>
      </c>
      <c r="D59" s="161">
        <v>162.792</v>
      </c>
      <c r="E59" s="161">
        <v>0</v>
      </c>
      <c r="F59" s="161">
        <v>162.792</v>
      </c>
      <c r="G59" s="161">
        <v>0</v>
      </c>
    </row>
    <row r="60" ht="26.45" customHeight="1" spans="1:7">
      <c r="A60" s="141" t="s">
        <v>243</v>
      </c>
      <c r="B60" s="141" t="s">
        <v>167</v>
      </c>
      <c r="C60" s="160">
        <v>28.24</v>
      </c>
      <c r="D60" s="161">
        <v>8.04</v>
      </c>
      <c r="E60" s="161">
        <v>0</v>
      </c>
      <c r="F60" s="161">
        <v>8.04</v>
      </c>
      <c r="G60" s="161">
        <v>20.2</v>
      </c>
    </row>
    <row r="61" ht="26.45" customHeight="1" spans="1:7">
      <c r="A61" s="141" t="s">
        <v>244</v>
      </c>
      <c r="B61" s="141" t="s">
        <v>245</v>
      </c>
      <c r="C61" s="160">
        <v>14</v>
      </c>
      <c r="D61" s="161">
        <v>0</v>
      </c>
      <c r="E61" s="161">
        <v>0</v>
      </c>
      <c r="F61" s="161">
        <v>0</v>
      </c>
      <c r="G61" s="161">
        <v>14</v>
      </c>
    </row>
    <row r="62" ht="26.45" customHeight="1" spans="1:7">
      <c r="A62" s="159" t="s">
        <v>246</v>
      </c>
      <c r="B62" s="159" t="s">
        <v>247</v>
      </c>
      <c r="C62" s="160">
        <v>30.161</v>
      </c>
      <c r="D62" s="160">
        <v>24.161</v>
      </c>
      <c r="E62" s="160">
        <v>20.341</v>
      </c>
      <c r="F62" s="160">
        <v>3.82</v>
      </c>
      <c r="G62" s="160">
        <v>6</v>
      </c>
    </row>
    <row r="63" ht="26.45" customHeight="1" spans="1:7">
      <c r="A63" s="141" t="s">
        <v>248</v>
      </c>
      <c r="B63" s="141" t="s">
        <v>161</v>
      </c>
      <c r="C63" s="160">
        <v>24.161</v>
      </c>
      <c r="D63" s="161">
        <v>24.161</v>
      </c>
      <c r="E63" s="161">
        <v>20.341</v>
      </c>
      <c r="F63" s="161">
        <v>3.82</v>
      </c>
      <c r="G63" s="161">
        <v>0</v>
      </c>
    </row>
    <row r="64" ht="26.45" customHeight="1" spans="1:7">
      <c r="A64" s="141" t="s">
        <v>249</v>
      </c>
      <c r="B64" s="141" t="s">
        <v>250</v>
      </c>
      <c r="C64" s="160">
        <v>6</v>
      </c>
      <c r="D64" s="161">
        <v>0</v>
      </c>
      <c r="E64" s="161">
        <v>0</v>
      </c>
      <c r="F64" s="161">
        <v>0</v>
      </c>
      <c r="G64" s="161">
        <v>6</v>
      </c>
    </row>
    <row r="65" ht="26.45" customHeight="1" spans="1:7">
      <c r="A65" s="159" t="s">
        <v>251</v>
      </c>
      <c r="B65" s="159" t="s">
        <v>252</v>
      </c>
      <c r="C65" s="160">
        <v>131.76</v>
      </c>
      <c r="D65" s="160">
        <v>75.76</v>
      </c>
      <c r="E65" s="160">
        <v>70.48</v>
      </c>
      <c r="F65" s="160">
        <v>5.28</v>
      </c>
      <c r="G65" s="160">
        <v>56</v>
      </c>
    </row>
    <row r="66" ht="26.45" customHeight="1" spans="1:7">
      <c r="A66" s="141" t="s">
        <v>253</v>
      </c>
      <c r="B66" s="141" t="s">
        <v>165</v>
      </c>
      <c r="C66" s="160">
        <v>35.4</v>
      </c>
      <c r="D66" s="161">
        <v>35.4</v>
      </c>
      <c r="E66" s="161">
        <v>35.4</v>
      </c>
      <c r="F66" s="161">
        <v>0</v>
      </c>
      <c r="G66" s="161">
        <v>0</v>
      </c>
    </row>
    <row r="67" ht="26.45" customHeight="1" spans="1:7">
      <c r="A67" s="141" t="s">
        <v>254</v>
      </c>
      <c r="B67" s="141" t="s">
        <v>161</v>
      </c>
      <c r="C67" s="160">
        <v>35.08</v>
      </c>
      <c r="D67" s="161">
        <v>35.08</v>
      </c>
      <c r="E67" s="161">
        <v>35.08</v>
      </c>
      <c r="F67" s="161">
        <v>0</v>
      </c>
      <c r="G67" s="161">
        <v>0</v>
      </c>
    </row>
    <row r="68" ht="26.45" customHeight="1" spans="1:7">
      <c r="A68" s="141" t="s">
        <v>255</v>
      </c>
      <c r="B68" s="141" t="s">
        <v>256</v>
      </c>
      <c r="C68" s="160">
        <v>61.28</v>
      </c>
      <c r="D68" s="161">
        <v>5.28</v>
      </c>
      <c r="E68" s="161">
        <v>0</v>
      </c>
      <c r="F68" s="161">
        <v>5.28</v>
      </c>
      <c r="G68" s="161">
        <v>56</v>
      </c>
    </row>
    <row r="69" ht="26.45" customHeight="1" spans="1:7">
      <c r="A69" s="159" t="s">
        <v>257</v>
      </c>
      <c r="B69" s="159" t="s">
        <v>258</v>
      </c>
      <c r="C69" s="160">
        <v>648.03</v>
      </c>
      <c r="D69" s="160">
        <v>446.03</v>
      </c>
      <c r="E69" s="160">
        <v>388.82</v>
      </c>
      <c r="F69" s="160">
        <v>57.21</v>
      </c>
      <c r="G69" s="160">
        <v>202</v>
      </c>
    </row>
    <row r="70" ht="26.45" customHeight="1" spans="1:7">
      <c r="A70" s="141" t="s">
        <v>259</v>
      </c>
      <c r="B70" s="141" t="s">
        <v>161</v>
      </c>
      <c r="C70" s="160">
        <v>388.82</v>
      </c>
      <c r="D70" s="161">
        <v>388.82</v>
      </c>
      <c r="E70" s="161">
        <v>388.82</v>
      </c>
      <c r="F70" s="161">
        <v>0</v>
      </c>
      <c r="G70" s="161">
        <v>0</v>
      </c>
    </row>
    <row r="71" ht="26.45" customHeight="1" spans="1:7">
      <c r="A71" s="141" t="s">
        <v>260</v>
      </c>
      <c r="B71" s="141" t="s">
        <v>167</v>
      </c>
      <c r="C71" s="160">
        <v>57.21</v>
      </c>
      <c r="D71" s="161">
        <v>57.21</v>
      </c>
      <c r="E71" s="161">
        <v>0</v>
      </c>
      <c r="F71" s="161">
        <v>57.21</v>
      </c>
      <c r="G71" s="161">
        <v>0</v>
      </c>
    </row>
    <row r="72" ht="26.45" customHeight="1" spans="1:7">
      <c r="A72" s="141" t="s">
        <v>261</v>
      </c>
      <c r="B72" s="141" t="s">
        <v>262</v>
      </c>
      <c r="C72" s="160">
        <v>202</v>
      </c>
      <c r="D72" s="161">
        <v>0</v>
      </c>
      <c r="E72" s="161">
        <v>0</v>
      </c>
      <c r="F72" s="161">
        <v>0</v>
      </c>
      <c r="G72" s="161">
        <v>202</v>
      </c>
    </row>
    <row r="73" ht="26.45" customHeight="1" spans="1:7">
      <c r="A73" s="159" t="s">
        <v>263</v>
      </c>
      <c r="B73" s="159" t="s">
        <v>264</v>
      </c>
      <c r="C73" s="160">
        <v>53.01</v>
      </c>
      <c r="D73" s="160">
        <v>27.01</v>
      </c>
      <c r="E73" s="160">
        <v>23.17</v>
      </c>
      <c r="F73" s="160">
        <v>3.84</v>
      </c>
      <c r="G73" s="160">
        <v>26</v>
      </c>
    </row>
    <row r="74" ht="26.45" customHeight="1" spans="1:7">
      <c r="A74" s="141" t="s">
        <v>265</v>
      </c>
      <c r="B74" s="141" t="s">
        <v>266</v>
      </c>
      <c r="C74" s="160">
        <v>27.01</v>
      </c>
      <c r="D74" s="161">
        <v>27.01</v>
      </c>
      <c r="E74" s="161">
        <v>23.17</v>
      </c>
      <c r="F74" s="161">
        <v>3.84</v>
      </c>
      <c r="G74" s="161">
        <v>0</v>
      </c>
    </row>
    <row r="75" ht="26.45" customHeight="1" spans="1:7">
      <c r="A75" s="141" t="s">
        <v>267</v>
      </c>
      <c r="B75" s="141" t="s">
        <v>268</v>
      </c>
      <c r="C75" s="160">
        <v>26</v>
      </c>
      <c r="D75" s="161">
        <v>0</v>
      </c>
      <c r="E75" s="161">
        <v>0</v>
      </c>
      <c r="F75" s="161">
        <v>0</v>
      </c>
      <c r="G75" s="161">
        <v>26</v>
      </c>
    </row>
    <row r="76" ht="26.45" customHeight="1" spans="1:7">
      <c r="A76" s="159" t="s">
        <v>269</v>
      </c>
      <c r="B76" s="159" t="s">
        <v>270</v>
      </c>
      <c r="C76" s="160">
        <v>196.9</v>
      </c>
      <c r="D76" s="160">
        <v>97.9</v>
      </c>
      <c r="E76" s="160">
        <v>97.9</v>
      </c>
      <c r="F76" s="160">
        <v>0</v>
      </c>
      <c r="G76" s="160">
        <v>99</v>
      </c>
    </row>
    <row r="77" ht="26.45" customHeight="1" spans="1:7">
      <c r="A77" s="141" t="s">
        <v>271</v>
      </c>
      <c r="B77" s="141" t="s">
        <v>161</v>
      </c>
      <c r="C77" s="160">
        <v>94.8</v>
      </c>
      <c r="D77" s="161">
        <v>94.8</v>
      </c>
      <c r="E77" s="161">
        <v>94.8</v>
      </c>
      <c r="F77" s="161">
        <v>0</v>
      </c>
      <c r="G77" s="161">
        <v>0</v>
      </c>
    </row>
    <row r="78" ht="26.45" customHeight="1" spans="1:7">
      <c r="A78" s="141" t="s">
        <v>272</v>
      </c>
      <c r="B78" s="141" t="s">
        <v>273</v>
      </c>
      <c r="C78" s="160">
        <v>102.1</v>
      </c>
      <c r="D78" s="161">
        <v>3.1</v>
      </c>
      <c r="E78" s="161">
        <v>3.1</v>
      </c>
      <c r="F78" s="161">
        <v>0</v>
      </c>
      <c r="G78" s="161">
        <v>99</v>
      </c>
    </row>
    <row r="79" ht="26.45" customHeight="1" spans="1:7">
      <c r="A79" s="159" t="s">
        <v>274</v>
      </c>
      <c r="B79" s="159" t="s">
        <v>275</v>
      </c>
      <c r="C79" s="160">
        <v>550.6</v>
      </c>
      <c r="D79" s="160">
        <v>389.6</v>
      </c>
      <c r="E79" s="160">
        <v>338.68</v>
      </c>
      <c r="F79" s="160">
        <v>50.92</v>
      </c>
      <c r="G79" s="160">
        <v>161</v>
      </c>
    </row>
    <row r="80" ht="26.45" customHeight="1" spans="1:7">
      <c r="A80" s="141" t="s">
        <v>276</v>
      </c>
      <c r="B80" s="141" t="s">
        <v>161</v>
      </c>
      <c r="C80" s="160">
        <v>338.68</v>
      </c>
      <c r="D80" s="161">
        <v>338.68</v>
      </c>
      <c r="E80" s="161">
        <v>338.68</v>
      </c>
      <c r="F80" s="161">
        <v>0</v>
      </c>
      <c r="G80" s="161">
        <v>0</v>
      </c>
    </row>
    <row r="81" ht="26.45" customHeight="1" spans="1:7">
      <c r="A81" s="141" t="s">
        <v>277</v>
      </c>
      <c r="B81" s="141" t="s">
        <v>167</v>
      </c>
      <c r="C81" s="160">
        <v>186.92</v>
      </c>
      <c r="D81" s="161">
        <v>50.92</v>
      </c>
      <c r="E81" s="161">
        <v>0</v>
      </c>
      <c r="F81" s="161">
        <v>50.92</v>
      </c>
      <c r="G81" s="161">
        <v>136</v>
      </c>
    </row>
    <row r="82" ht="26.45" customHeight="1" spans="1:7">
      <c r="A82" s="141" t="s">
        <v>278</v>
      </c>
      <c r="B82" s="141" t="s">
        <v>279</v>
      </c>
      <c r="C82" s="160">
        <v>25</v>
      </c>
      <c r="D82" s="161">
        <v>0</v>
      </c>
      <c r="E82" s="161">
        <v>0</v>
      </c>
      <c r="F82" s="161">
        <v>0</v>
      </c>
      <c r="G82" s="161">
        <v>25</v>
      </c>
    </row>
    <row r="83" ht="26.45" customHeight="1" spans="1:7">
      <c r="A83" s="159" t="s">
        <v>280</v>
      </c>
      <c r="B83" s="159" t="s">
        <v>281</v>
      </c>
      <c r="C83" s="160">
        <v>1.2</v>
      </c>
      <c r="D83" s="160">
        <v>1.2</v>
      </c>
      <c r="E83" s="160">
        <v>0</v>
      </c>
      <c r="F83" s="160">
        <v>1.2</v>
      </c>
      <c r="G83" s="160">
        <v>0</v>
      </c>
    </row>
    <row r="84" ht="26.45" customHeight="1" spans="1:7">
      <c r="A84" s="141" t="s">
        <v>282</v>
      </c>
      <c r="B84" s="141" t="s">
        <v>161</v>
      </c>
      <c r="C84" s="160">
        <v>1.2</v>
      </c>
      <c r="D84" s="161">
        <v>1.2</v>
      </c>
      <c r="E84" s="161">
        <v>0</v>
      </c>
      <c r="F84" s="161">
        <v>1.2</v>
      </c>
      <c r="G84" s="161">
        <v>0</v>
      </c>
    </row>
    <row r="85" ht="26.45" customHeight="1" spans="1:7">
      <c r="A85" s="159" t="s">
        <v>283</v>
      </c>
      <c r="B85" s="159" t="s">
        <v>284</v>
      </c>
      <c r="C85" s="160">
        <v>1336.8</v>
      </c>
      <c r="D85" s="160">
        <v>14.8</v>
      </c>
      <c r="E85" s="160">
        <v>0</v>
      </c>
      <c r="F85" s="160">
        <v>14.8</v>
      </c>
      <c r="G85" s="160">
        <v>1322</v>
      </c>
    </row>
    <row r="86" ht="26.45" customHeight="1" spans="1:7">
      <c r="A86" s="141" t="s">
        <v>285</v>
      </c>
      <c r="B86" s="141" t="s">
        <v>161</v>
      </c>
      <c r="C86" s="160">
        <v>14.8</v>
      </c>
      <c r="D86" s="161">
        <v>14.8</v>
      </c>
      <c r="E86" s="161">
        <v>0</v>
      </c>
      <c r="F86" s="161">
        <v>14.8</v>
      </c>
      <c r="G86" s="161">
        <v>0</v>
      </c>
    </row>
    <row r="87" ht="26.45" customHeight="1" spans="1:7">
      <c r="A87" s="141" t="s">
        <v>286</v>
      </c>
      <c r="B87" s="141" t="s">
        <v>287</v>
      </c>
      <c r="C87" s="160">
        <v>692</v>
      </c>
      <c r="D87" s="161">
        <v>0</v>
      </c>
      <c r="E87" s="161">
        <v>0</v>
      </c>
      <c r="F87" s="161">
        <v>0</v>
      </c>
      <c r="G87" s="161">
        <v>692</v>
      </c>
    </row>
    <row r="88" ht="26.45" customHeight="1" spans="1:7">
      <c r="A88" s="141" t="s">
        <v>288</v>
      </c>
      <c r="B88" s="141" t="s">
        <v>221</v>
      </c>
      <c r="C88" s="160">
        <v>630</v>
      </c>
      <c r="D88" s="161">
        <v>0</v>
      </c>
      <c r="E88" s="161">
        <v>0</v>
      </c>
      <c r="F88" s="161">
        <v>0</v>
      </c>
      <c r="G88" s="161">
        <v>630</v>
      </c>
    </row>
    <row r="89" ht="26.45" customHeight="1" spans="1:7">
      <c r="A89" s="159" t="s">
        <v>289</v>
      </c>
      <c r="B89" s="159" t="s">
        <v>290</v>
      </c>
      <c r="C89" s="160">
        <v>254.88</v>
      </c>
      <c r="D89" s="160">
        <v>0</v>
      </c>
      <c r="E89" s="160">
        <v>0</v>
      </c>
      <c r="F89" s="160">
        <v>0</v>
      </c>
      <c r="G89" s="160">
        <v>254.88</v>
      </c>
    </row>
    <row r="90" ht="26.45" customHeight="1" spans="1:7">
      <c r="A90" s="141" t="s">
        <v>291</v>
      </c>
      <c r="B90" s="141" t="s">
        <v>292</v>
      </c>
      <c r="C90" s="160">
        <v>72.83</v>
      </c>
      <c r="D90" s="161">
        <v>0</v>
      </c>
      <c r="E90" s="161">
        <v>0</v>
      </c>
      <c r="F90" s="161">
        <v>0</v>
      </c>
      <c r="G90" s="161">
        <v>72.83</v>
      </c>
    </row>
    <row r="91" ht="26.45" customHeight="1" spans="1:7">
      <c r="A91" s="141" t="s">
        <v>293</v>
      </c>
      <c r="B91" s="141" t="s">
        <v>294</v>
      </c>
      <c r="C91" s="160">
        <v>182.05</v>
      </c>
      <c r="D91" s="161">
        <v>0</v>
      </c>
      <c r="E91" s="161">
        <v>0</v>
      </c>
      <c r="F91" s="161">
        <v>0</v>
      </c>
      <c r="G91" s="161">
        <v>182.05</v>
      </c>
    </row>
    <row r="92" ht="26.45" customHeight="1" spans="1:7">
      <c r="A92" s="159" t="s">
        <v>295</v>
      </c>
      <c r="B92" s="159" t="s">
        <v>296</v>
      </c>
      <c r="C92" s="160">
        <v>109.64</v>
      </c>
      <c r="D92" s="160">
        <v>0</v>
      </c>
      <c r="E92" s="160">
        <v>0</v>
      </c>
      <c r="F92" s="160">
        <v>0</v>
      </c>
      <c r="G92" s="160">
        <v>109.64</v>
      </c>
    </row>
    <row r="93" ht="26.45" customHeight="1" spans="1:7">
      <c r="A93" s="141" t="s">
        <v>297</v>
      </c>
      <c r="B93" s="141" t="s">
        <v>167</v>
      </c>
      <c r="C93" s="160">
        <v>109.64</v>
      </c>
      <c r="D93" s="161">
        <v>0</v>
      </c>
      <c r="E93" s="161">
        <v>0</v>
      </c>
      <c r="F93" s="161">
        <v>0</v>
      </c>
      <c r="G93" s="161">
        <v>109.64</v>
      </c>
    </row>
    <row r="94" ht="26.45" customHeight="1" spans="1:7">
      <c r="A94" s="159" t="s">
        <v>298</v>
      </c>
      <c r="B94" s="159" t="s">
        <v>299</v>
      </c>
      <c r="C94" s="160">
        <v>1300</v>
      </c>
      <c r="D94" s="160">
        <v>0</v>
      </c>
      <c r="E94" s="160">
        <v>0</v>
      </c>
      <c r="F94" s="160">
        <v>0</v>
      </c>
      <c r="G94" s="160">
        <v>1300</v>
      </c>
    </row>
    <row r="95" ht="26.45" customHeight="1" spans="1:7">
      <c r="A95" s="141" t="s">
        <v>300</v>
      </c>
      <c r="B95" s="141" t="s">
        <v>301</v>
      </c>
      <c r="C95" s="160">
        <v>1300</v>
      </c>
      <c r="D95" s="161">
        <v>0</v>
      </c>
      <c r="E95" s="161">
        <v>0</v>
      </c>
      <c r="F95" s="161">
        <v>0</v>
      </c>
      <c r="G95" s="161">
        <v>1300</v>
      </c>
    </row>
    <row r="96" ht="26.45" customHeight="1" spans="1:7">
      <c r="A96" s="159" t="s">
        <v>302</v>
      </c>
      <c r="B96" s="159" t="s">
        <v>303</v>
      </c>
      <c r="C96" s="160">
        <v>10</v>
      </c>
      <c r="D96" s="160">
        <v>0</v>
      </c>
      <c r="E96" s="160">
        <v>0</v>
      </c>
      <c r="F96" s="160">
        <v>0</v>
      </c>
      <c r="G96" s="160">
        <v>10</v>
      </c>
    </row>
    <row r="97" ht="26.45" customHeight="1" spans="1:7">
      <c r="A97" s="141" t="s">
        <v>304</v>
      </c>
      <c r="B97" s="141" t="s">
        <v>305</v>
      </c>
      <c r="C97" s="160">
        <v>10</v>
      </c>
      <c r="D97" s="161">
        <v>0</v>
      </c>
      <c r="E97" s="161">
        <v>0</v>
      </c>
      <c r="F97" s="161">
        <v>0</v>
      </c>
      <c r="G97" s="161">
        <v>10</v>
      </c>
    </row>
    <row r="98" ht="26.45" customHeight="1" spans="1:7">
      <c r="A98" s="159" t="s">
        <v>362</v>
      </c>
      <c r="B98" s="159" t="s">
        <v>363</v>
      </c>
      <c r="C98" s="160">
        <v>14354.5176</v>
      </c>
      <c r="D98" s="160">
        <v>3974.4376</v>
      </c>
      <c r="E98" s="160">
        <v>3869.2576</v>
      </c>
      <c r="F98" s="160">
        <v>105.18</v>
      </c>
      <c r="G98" s="160">
        <v>10380.08</v>
      </c>
    </row>
    <row r="99" ht="26.45" customHeight="1" spans="1:7">
      <c r="A99" s="159" t="s">
        <v>364</v>
      </c>
      <c r="B99" s="159" t="s">
        <v>365</v>
      </c>
      <c r="C99" s="160">
        <v>4996.958</v>
      </c>
      <c r="D99" s="160">
        <v>2906.958</v>
      </c>
      <c r="E99" s="160">
        <v>2906.958</v>
      </c>
      <c r="F99" s="160">
        <v>0</v>
      </c>
      <c r="G99" s="160">
        <v>2090</v>
      </c>
    </row>
    <row r="100" ht="26.45" customHeight="1" spans="1:7">
      <c r="A100" s="141" t="s">
        <v>366</v>
      </c>
      <c r="B100" s="141" t="s">
        <v>367</v>
      </c>
      <c r="C100" s="160">
        <v>4596.958</v>
      </c>
      <c r="D100" s="161">
        <v>2906.958</v>
      </c>
      <c r="E100" s="161">
        <v>2906.958</v>
      </c>
      <c r="F100" s="161">
        <v>0</v>
      </c>
      <c r="G100" s="161">
        <v>1690</v>
      </c>
    </row>
    <row r="101" ht="26.45" customHeight="1" spans="1:7">
      <c r="A101" s="141" t="s">
        <v>368</v>
      </c>
      <c r="B101" s="141" t="s">
        <v>369</v>
      </c>
      <c r="C101" s="160">
        <v>400</v>
      </c>
      <c r="D101" s="161">
        <v>0</v>
      </c>
      <c r="E101" s="161">
        <v>0</v>
      </c>
      <c r="F101" s="161">
        <v>0</v>
      </c>
      <c r="G101" s="161">
        <v>400</v>
      </c>
    </row>
    <row r="102" ht="26.45" customHeight="1" spans="1:7">
      <c r="A102" s="159" t="s">
        <v>370</v>
      </c>
      <c r="B102" s="159" t="s">
        <v>371</v>
      </c>
      <c r="C102" s="160">
        <v>261.9056</v>
      </c>
      <c r="D102" s="160">
        <v>261.9056</v>
      </c>
      <c r="E102" s="160">
        <v>261.9056</v>
      </c>
      <c r="F102" s="160">
        <v>0</v>
      </c>
      <c r="G102" s="160">
        <v>0</v>
      </c>
    </row>
    <row r="103" ht="26.45" customHeight="1" spans="1:7">
      <c r="A103" s="141" t="s">
        <v>372</v>
      </c>
      <c r="B103" s="141" t="s">
        <v>373</v>
      </c>
      <c r="C103" s="160">
        <v>261.9056</v>
      </c>
      <c r="D103" s="161">
        <v>261.9056</v>
      </c>
      <c r="E103" s="161">
        <v>261.9056</v>
      </c>
      <c r="F103" s="161">
        <v>0</v>
      </c>
      <c r="G103" s="161">
        <v>0</v>
      </c>
    </row>
    <row r="104" ht="26.45" customHeight="1" spans="1:7">
      <c r="A104" s="159" t="s">
        <v>374</v>
      </c>
      <c r="B104" s="159" t="s">
        <v>375</v>
      </c>
      <c r="C104" s="160">
        <v>1.544</v>
      </c>
      <c r="D104" s="160">
        <v>1.544</v>
      </c>
      <c r="E104" s="160">
        <v>1.544</v>
      </c>
      <c r="F104" s="160">
        <v>0</v>
      </c>
      <c r="G104" s="160">
        <v>0</v>
      </c>
    </row>
    <row r="105" ht="26.45" customHeight="1" spans="1:7">
      <c r="A105" s="141" t="s">
        <v>376</v>
      </c>
      <c r="B105" s="141" t="s">
        <v>377</v>
      </c>
      <c r="C105" s="160">
        <v>1.472</v>
      </c>
      <c r="D105" s="161">
        <v>1.472</v>
      </c>
      <c r="E105" s="161">
        <v>1.472</v>
      </c>
      <c r="F105" s="161">
        <v>0</v>
      </c>
      <c r="G105" s="161">
        <v>0</v>
      </c>
    </row>
    <row r="106" ht="26.45" customHeight="1" spans="1:7">
      <c r="A106" s="141" t="s">
        <v>378</v>
      </c>
      <c r="B106" s="141" t="s">
        <v>379</v>
      </c>
      <c r="C106" s="160">
        <v>0.072</v>
      </c>
      <c r="D106" s="161">
        <v>0.072</v>
      </c>
      <c r="E106" s="161">
        <v>0.072</v>
      </c>
      <c r="F106" s="161">
        <v>0</v>
      </c>
      <c r="G106" s="161">
        <v>0</v>
      </c>
    </row>
    <row r="107" ht="26.45" customHeight="1" spans="1:7">
      <c r="A107" s="159" t="s">
        <v>380</v>
      </c>
      <c r="B107" s="159" t="s">
        <v>381</v>
      </c>
      <c r="C107" s="160">
        <v>653.63</v>
      </c>
      <c r="D107" s="160">
        <v>352.27</v>
      </c>
      <c r="E107" s="160">
        <v>307.44</v>
      </c>
      <c r="F107" s="160">
        <v>44.83</v>
      </c>
      <c r="G107" s="160">
        <v>301.36</v>
      </c>
    </row>
    <row r="108" ht="26.45" customHeight="1" spans="1:7">
      <c r="A108" s="141" t="s">
        <v>382</v>
      </c>
      <c r="B108" s="141" t="s">
        <v>161</v>
      </c>
      <c r="C108" s="160">
        <v>307.44</v>
      </c>
      <c r="D108" s="161">
        <v>307.44</v>
      </c>
      <c r="E108" s="161">
        <v>307.44</v>
      </c>
      <c r="F108" s="161">
        <v>0</v>
      </c>
      <c r="G108" s="161">
        <v>0</v>
      </c>
    </row>
    <row r="109" ht="26.45" customHeight="1" spans="1:7">
      <c r="A109" s="141" t="s">
        <v>383</v>
      </c>
      <c r="B109" s="141" t="s">
        <v>167</v>
      </c>
      <c r="C109" s="160">
        <v>52.62</v>
      </c>
      <c r="D109" s="161">
        <v>44.62</v>
      </c>
      <c r="E109" s="161">
        <v>0</v>
      </c>
      <c r="F109" s="161">
        <v>44.62</v>
      </c>
      <c r="G109" s="161">
        <v>8</v>
      </c>
    </row>
    <row r="110" ht="26.45" customHeight="1" spans="1:7">
      <c r="A110" s="141" t="s">
        <v>384</v>
      </c>
      <c r="B110" s="141" t="s">
        <v>385</v>
      </c>
      <c r="C110" s="160">
        <v>293.57</v>
      </c>
      <c r="D110" s="161">
        <v>0.21</v>
      </c>
      <c r="E110" s="161">
        <v>0</v>
      </c>
      <c r="F110" s="161">
        <v>0.21</v>
      </c>
      <c r="G110" s="161">
        <v>293.36</v>
      </c>
    </row>
    <row r="111" ht="26.45" customHeight="1" spans="1:7">
      <c r="A111" s="159" t="s">
        <v>386</v>
      </c>
      <c r="B111" s="159" t="s">
        <v>387</v>
      </c>
      <c r="C111" s="160">
        <v>519.56</v>
      </c>
      <c r="D111" s="160">
        <v>451.76</v>
      </c>
      <c r="E111" s="160">
        <v>391.41</v>
      </c>
      <c r="F111" s="160">
        <v>60.35</v>
      </c>
      <c r="G111" s="160">
        <v>67.8</v>
      </c>
    </row>
    <row r="112" ht="26.45" customHeight="1" spans="1:7">
      <c r="A112" s="141" t="s">
        <v>388</v>
      </c>
      <c r="B112" s="141" t="s">
        <v>161</v>
      </c>
      <c r="C112" s="160">
        <v>258.89</v>
      </c>
      <c r="D112" s="161">
        <v>258.89</v>
      </c>
      <c r="E112" s="161">
        <v>258.89</v>
      </c>
      <c r="F112" s="161">
        <v>0</v>
      </c>
      <c r="G112" s="161">
        <v>0</v>
      </c>
    </row>
    <row r="113" ht="26.45" customHeight="1" spans="1:7">
      <c r="A113" s="141" t="s">
        <v>389</v>
      </c>
      <c r="B113" s="141" t="s">
        <v>390</v>
      </c>
      <c r="C113" s="160">
        <v>174.32</v>
      </c>
      <c r="D113" s="161">
        <v>153.52</v>
      </c>
      <c r="E113" s="161">
        <v>132.52</v>
      </c>
      <c r="F113" s="161">
        <v>21</v>
      </c>
      <c r="G113" s="161">
        <v>20.8</v>
      </c>
    </row>
    <row r="114" ht="26.45" customHeight="1" spans="1:7">
      <c r="A114" s="141" t="s">
        <v>391</v>
      </c>
      <c r="B114" s="141" t="s">
        <v>167</v>
      </c>
      <c r="C114" s="160">
        <v>39.35</v>
      </c>
      <c r="D114" s="161">
        <v>39.35</v>
      </c>
      <c r="E114" s="161">
        <v>0</v>
      </c>
      <c r="F114" s="161">
        <v>39.35</v>
      </c>
      <c r="G114" s="161">
        <v>0</v>
      </c>
    </row>
    <row r="115" ht="26.45" customHeight="1" spans="1:7">
      <c r="A115" s="141" t="s">
        <v>392</v>
      </c>
      <c r="B115" s="141" t="s">
        <v>393</v>
      </c>
      <c r="C115" s="160">
        <v>4</v>
      </c>
      <c r="D115" s="161">
        <v>0</v>
      </c>
      <c r="E115" s="161">
        <v>0</v>
      </c>
      <c r="F115" s="161">
        <v>0</v>
      </c>
      <c r="G115" s="161">
        <v>4</v>
      </c>
    </row>
    <row r="116" spans="1:7">
      <c r="A116" s="141" t="s">
        <v>394</v>
      </c>
      <c r="B116" s="141" t="s">
        <v>395</v>
      </c>
      <c r="C116" s="160">
        <v>23</v>
      </c>
      <c r="D116" s="161">
        <v>0</v>
      </c>
      <c r="E116" s="161">
        <v>0</v>
      </c>
      <c r="F116" s="161">
        <v>0</v>
      </c>
      <c r="G116" s="161">
        <v>23</v>
      </c>
    </row>
    <row r="117" ht="26.45" customHeight="1" spans="1:7">
      <c r="A117" s="141" t="s">
        <v>396</v>
      </c>
      <c r="B117" s="141" t="s">
        <v>397</v>
      </c>
      <c r="C117" s="160">
        <v>20</v>
      </c>
      <c r="D117" s="161">
        <v>0</v>
      </c>
      <c r="E117" s="161">
        <v>0</v>
      </c>
      <c r="F117" s="161">
        <v>0</v>
      </c>
      <c r="G117" s="161">
        <v>20</v>
      </c>
    </row>
    <row r="118" ht="26.45" customHeight="1" spans="1:7">
      <c r="A118" s="159" t="s">
        <v>398</v>
      </c>
      <c r="B118" s="159" t="s">
        <v>399</v>
      </c>
      <c r="C118" s="160">
        <v>250</v>
      </c>
      <c r="D118" s="160">
        <v>0</v>
      </c>
      <c r="E118" s="160">
        <v>0</v>
      </c>
      <c r="F118" s="160">
        <v>0</v>
      </c>
      <c r="G118" s="160">
        <v>250</v>
      </c>
    </row>
    <row r="119" ht="26.45" customHeight="1" spans="1:7">
      <c r="A119" s="141" t="s">
        <v>400</v>
      </c>
      <c r="B119" s="141" t="s">
        <v>401</v>
      </c>
      <c r="C119" s="160">
        <v>8</v>
      </c>
      <c r="D119" s="161">
        <v>0</v>
      </c>
      <c r="E119" s="161">
        <v>0</v>
      </c>
      <c r="F119" s="161">
        <v>0</v>
      </c>
      <c r="G119" s="161">
        <v>8</v>
      </c>
    </row>
    <row r="120" ht="26.45" customHeight="1" spans="1:7">
      <c r="A120" s="141" t="s">
        <v>402</v>
      </c>
      <c r="B120" s="141" t="s">
        <v>403</v>
      </c>
      <c r="C120" s="160">
        <v>242</v>
      </c>
      <c r="D120" s="161">
        <v>0</v>
      </c>
      <c r="E120" s="161">
        <v>0</v>
      </c>
      <c r="F120" s="161">
        <v>0</v>
      </c>
      <c r="G120" s="161">
        <v>242</v>
      </c>
    </row>
    <row r="121" ht="26.45" customHeight="1" spans="1:7">
      <c r="A121" s="159" t="s">
        <v>404</v>
      </c>
      <c r="B121" s="159" t="s">
        <v>405</v>
      </c>
      <c r="C121" s="160">
        <v>328</v>
      </c>
      <c r="D121" s="160">
        <v>0</v>
      </c>
      <c r="E121" s="160">
        <v>0</v>
      </c>
      <c r="F121" s="160">
        <v>0</v>
      </c>
      <c r="G121" s="160">
        <v>328</v>
      </c>
    </row>
    <row r="122" ht="26.45" customHeight="1" spans="1:7">
      <c r="A122" s="141" t="s">
        <v>406</v>
      </c>
      <c r="B122" s="141" t="s">
        <v>167</v>
      </c>
      <c r="C122" s="160">
        <v>8</v>
      </c>
      <c r="D122" s="161">
        <v>0</v>
      </c>
      <c r="E122" s="161">
        <v>0</v>
      </c>
      <c r="F122" s="161">
        <v>0</v>
      </c>
      <c r="G122" s="161">
        <v>8</v>
      </c>
    </row>
    <row r="123" ht="26.45" customHeight="1" spans="1:7">
      <c r="A123" s="141" t="s">
        <v>407</v>
      </c>
      <c r="B123" s="141" t="s">
        <v>408</v>
      </c>
      <c r="C123" s="160">
        <v>320</v>
      </c>
      <c r="D123" s="161">
        <v>0</v>
      </c>
      <c r="E123" s="161">
        <v>0</v>
      </c>
      <c r="F123" s="161">
        <v>0</v>
      </c>
      <c r="G123" s="161">
        <v>320</v>
      </c>
    </row>
    <row r="124" ht="26.45" customHeight="1" spans="1:7">
      <c r="A124" s="159" t="s">
        <v>409</v>
      </c>
      <c r="B124" s="159" t="s">
        <v>410</v>
      </c>
      <c r="C124" s="160">
        <v>12</v>
      </c>
      <c r="D124" s="160">
        <v>0</v>
      </c>
      <c r="E124" s="160">
        <v>0</v>
      </c>
      <c r="F124" s="160">
        <v>0</v>
      </c>
      <c r="G124" s="160">
        <v>12</v>
      </c>
    </row>
    <row r="125" ht="26.45" customHeight="1" spans="1:7">
      <c r="A125" s="141" t="s">
        <v>411</v>
      </c>
      <c r="B125" s="141" t="s">
        <v>412</v>
      </c>
      <c r="C125" s="160">
        <v>12</v>
      </c>
      <c r="D125" s="161">
        <v>0</v>
      </c>
      <c r="E125" s="161">
        <v>0</v>
      </c>
      <c r="F125" s="161">
        <v>0</v>
      </c>
      <c r="G125" s="161">
        <v>12</v>
      </c>
    </row>
    <row r="126" ht="26.45" customHeight="1" spans="1:7">
      <c r="A126" s="159" t="s">
        <v>413</v>
      </c>
      <c r="B126" s="159" t="s">
        <v>414</v>
      </c>
      <c r="C126" s="160">
        <v>856</v>
      </c>
      <c r="D126" s="160">
        <v>0</v>
      </c>
      <c r="E126" s="160">
        <v>0</v>
      </c>
      <c r="F126" s="160">
        <v>0</v>
      </c>
      <c r="G126" s="160">
        <v>856</v>
      </c>
    </row>
    <row r="127" ht="26.45" customHeight="1" spans="1:7">
      <c r="A127" s="141" t="s">
        <v>415</v>
      </c>
      <c r="B127" s="141" t="s">
        <v>416</v>
      </c>
      <c r="C127" s="160">
        <v>12</v>
      </c>
      <c r="D127" s="161">
        <v>0</v>
      </c>
      <c r="E127" s="161">
        <v>0</v>
      </c>
      <c r="F127" s="161">
        <v>0</v>
      </c>
      <c r="G127" s="161">
        <v>12</v>
      </c>
    </row>
    <row r="128" ht="26.45" customHeight="1" spans="1:7">
      <c r="A128" s="141" t="s">
        <v>417</v>
      </c>
      <c r="B128" s="141" t="s">
        <v>418</v>
      </c>
      <c r="C128" s="160">
        <v>844</v>
      </c>
      <c r="D128" s="161">
        <v>0</v>
      </c>
      <c r="E128" s="161">
        <v>0</v>
      </c>
      <c r="F128" s="161">
        <v>0</v>
      </c>
      <c r="G128" s="161">
        <v>844</v>
      </c>
    </row>
    <row r="129" ht="26.45" customHeight="1" spans="1:7">
      <c r="A129" s="159" t="s">
        <v>419</v>
      </c>
      <c r="B129" s="159" t="s">
        <v>420</v>
      </c>
      <c r="C129" s="160">
        <v>1072</v>
      </c>
      <c r="D129" s="160">
        <v>0</v>
      </c>
      <c r="E129" s="160">
        <v>0</v>
      </c>
      <c r="F129" s="160">
        <v>0</v>
      </c>
      <c r="G129" s="160">
        <v>1072</v>
      </c>
    </row>
    <row r="130" ht="26.45" customHeight="1" spans="1:7">
      <c r="A130" s="141" t="s">
        <v>421</v>
      </c>
      <c r="B130" s="141" t="s">
        <v>422</v>
      </c>
      <c r="C130" s="160">
        <v>90</v>
      </c>
      <c r="D130" s="161">
        <v>0</v>
      </c>
      <c r="E130" s="161">
        <v>0</v>
      </c>
      <c r="F130" s="161">
        <v>0</v>
      </c>
      <c r="G130" s="161">
        <v>90</v>
      </c>
    </row>
    <row r="131" ht="26.45" customHeight="1" spans="1:7">
      <c r="A131" s="141" t="s">
        <v>423</v>
      </c>
      <c r="B131" s="141" t="s">
        <v>424</v>
      </c>
      <c r="C131" s="160">
        <v>142</v>
      </c>
      <c r="D131" s="161">
        <v>0</v>
      </c>
      <c r="E131" s="161">
        <v>0</v>
      </c>
      <c r="F131" s="161">
        <v>0</v>
      </c>
      <c r="G131" s="161">
        <v>142</v>
      </c>
    </row>
    <row r="132" ht="26.45" customHeight="1" spans="1:7">
      <c r="A132" s="141" t="s">
        <v>425</v>
      </c>
      <c r="B132" s="141" t="s">
        <v>426</v>
      </c>
      <c r="C132" s="160">
        <v>840</v>
      </c>
      <c r="D132" s="161">
        <v>0</v>
      </c>
      <c r="E132" s="161">
        <v>0</v>
      </c>
      <c r="F132" s="161">
        <v>0</v>
      </c>
      <c r="G132" s="161">
        <v>840</v>
      </c>
    </row>
    <row r="133" ht="26.45" customHeight="1" spans="1:7">
      <c r="A133" s="159" t="s">
        <v>427</v>
      </c>
      <c r="B133" s="159" t="s">
        <v>428</v>
      </c>
      <c r="C133" s="160">
        <v>257.92</v>
      </c>
      <c r="D133" s="160">
        <v>0</v>
      </c>
      <c r="E133" s="160">
        <v>0</v>
      </c>
      <c r="F133" s="160">
        <v>0</v>
      </c>
      <c r="G133" s="160">
        <v>257.92</v>
      </c>
    </row>
    <row r="134" ht="26.45" customHeight="1" spans="1:7">
      <c r="A134" s="141" t="s">
        <v>429</v>
      </c>
      <c r="B134" s="141" t="s">
        <v>430</v>
      </c>
      <c r="C134" s="160">
        <v>138</v>
      </c>
      <c r="D134" s="161">
        <v>0</v>
      </c>
      <c r="E134" s="161">
        <v>0</v>
      </c>
      <c r="F134" s="161">
        <v>0</v>
      </c>
      <c r="G134" s="161">
        <v>138</v>
      </c>
    </row>
    <row r="135" ht="26.45" customHeight="1" spans="1:7">
      <c r="A135" s="141" t="s">
        <v>431</v>
      </c>
      <c r="B135" s="141" t="s">
        <v>432</v>
      </c>
      <c r="C135" s="160">
        <v>119.92</v>
      </c>
      <c r="D135" s="161">
        <v>0</v>
      </c>
      <c r="E135" s="161">
        <v>0</v>
      </c>
      <c r="F135" s="161">
        <v>0</v>
      </c>
      <c r="G135" s="161">
        <v>119.92</v>
      </c>
    </row>
    <row r="136" ht="26.45" customHeight="1" spans="1:7">
      <c r="A136" s="159" t="s">
        <v>433</v>
      </c>
      <c r="B136" s="159" t="s">
        <v>434</v>
      </c>
      <c r="C136" s="160">
        <v>2784</v>
      </c>
      <c r="D136" s="160">
        <v>0</v>
      </c>
      <c r="E136" s="160">
        <v>0</v>
      </c>
      <c r="F136" s="160">
        <v>0</v>
      </c>
      <c r="G136" s="160">
        <v>2784</v>
      </c>
    </row>
    <row r="137" ht="26.45" customHeight="1" spans="1:7">
      <c r="A137" s="141" t="s">
        <v>435</v>
      </c>
      <c r="B137" s="141" t="s">
        <v>436</v>
      </c>
      <c r="C137" s="160">
        <v>1948</v>
      </c>
      <c r="D137" s="161">
        <v>0</v>
      </c>
      <c r="E137" s="161">
        <v>0</v>
      </c>
      <c r="F137" s="161">
        <v>0</v>
      </c>
      <c r="G137" s="161">
        <v>1948</v>
      </c>
    </row>
    <row r="138" ht="26.45" customHeight="1" spans="1:7">
      <c r="A138" s="141" t="s">
        <v>437</v>
      </c>
      <c r="B138" s="141" t="s">
        <v>438</v>
      </c>
      <c r="C138" s="160">
        <v>836</v>
      </c>
      <c r="D138" s="161">
        <v>0</v>
      </c>
      <c r="E138" s="161">
        <v>0</v>
      </c>
      <c r="F138" s="161">
        <v>0</v>
      </c>
      <c r="G138" s="161">
        <v>836</v>
      </c>
    </row>
    <row r="139" ht="26.45" customHeight="1" spans="1:7">
      <c r="A139" s="159" t="s">
        <v>439</v>
      </c>
      <c r="B139" s="159" t="s">
        <v>440</v>
      </c>
      <c r="C139" s="160">
        <v>300</v>
      </c>
      <c r="D139" s="160">
        <v>0</v>
      </c>
      <c r="E139" s="160">
        <v>0</v>
      </c>
      <c r="F139" s="160">
        <v>0</v>
      </c>
      <c r="G139" s="160">
        <v>300</v>
      </c>
    </row>
    <row r="140" ht="26.45" customHeight="1" spans="1:7">
      <c r="A140" s="141" t="s">
        <v>441</v>
      </c>
      <c r="B140" s="141" t="s">
        <v>442</v>
      </c>
      <c r="C140" s="160">
        <v>300</v>
      </c>
      <c r="D140" s="161">
        <v>0</v>
      </c>
      <c r="E140" s="161">
        <v>0</v>
      </c>
      <c r="F140" s="161">
        <v>0</v>
      </c>
      <c r="G140" s="161">
        <v>300</v>
      </c>
    </row>
    <row r="141" ht="26.45" customHeight="1" spans="1:7">
      <c r="A141" s="159" t="s">
        <v>443</v>
      </c>
      <c r="B141" s="159" t="s">
        <v>444</v>
      </c>
      <c r="C141" s="160">
        <v>280</v>
      </c>
      <c r="D141" s="160">
        <v>0</v>
      </c>
      <c r="E141" s="160">
        <v>0</v>
      </c>
      <c r="F141" s="160">
        <v>0</v>
      </c>
      <c r="G141" s="160">
        <v>280</v>
      </c>
    </row>
    <row r="142" ht="26.45" customHeight="1" spans="1:7">
      <c r="A142" s="141" t="s">
        <v>445</v>
      </c>
      <c r="B142" s="141" t="s">
        <v>446</v>
      </c>
      <c r="C142" s="160">
        <v>126</v>
      </c>
      <c r="D142" s="161">
        <v>0</v>
      </c>
      <c r="E142" s="161">
        <v>0</v>
      </c>
      <c r="F142" s="161">
        <v>0</v>
      </c>
      <c r="G142" s="161">
        <v>126</v>
      </c>
    </row>
    <row r="143" ht="26.45" customHeight="1" spans="1:7">
      <c r="A143" s="141" t="s">
        <v>447</v>
      </c>
      <c r="B143" s="141" t="s">
        <v>448</v>
      </c>
      <c r="C143" s="160">
        <v>154</v>
      </c>
      <c r="D143" s="161">
        <v>0</v>
      </c>
      <c r="E143" s="161">
        <v>0</v>
      </c>
      <c r="F143" s="161">
        <v>0</v>
      </c>
      <c r="G143" s="161">
        <v>154</v>
      </c>
    </row>
    <row r="144" ht="26.45" customHeight="1" spans="1:7">
      <c r="A144" s="159" t="s">
        <v>449</v>
      </c>
      <c r="B144" s="159" t="s">
        <v>450</v>
      </c>
      <c r="C144" s="160">
        <v>1781</v>
      </c>
      <c r="D144" s="160">
        <v>0</v>
      </c>
      <c r="E144" s="160">
        <v>0</v>
      </c>
      <c r="F144" s="160">
        <v>0</v>
      </c>
      <c r="G144" s="160">
        <v>1781</v>
      </c>
    </row>
    <row r="145" spans="1:7">
      <c r="A145" s="141" t="s">
        <v>451</v>
      </c>
      <c r="B145" s="141" t="s">
        <v>452</v>
      </c>
      <c r="C145" s="160">
        <v>15</v>
      </c>
      <c r="D145" s="161">
        <v>0</v>
      </c>
      <c r="E145" s="161">
        <v>0</v>
      </c>
      <c r="F145" s="161">
        <v>0</v>
      </c>
      <c r="G145" s="161">
        <v>15</v>
      </c>
    </row>
    <row r="146" spans="1:7">
      <c r="A146" s="141" t="s">
        <v>453</v>
      </c>
      <c r="B146" s="141" t="s">
        <v>454</v>
      </c>
      <c r="C146" s="160">
        <v>1766</v>
      </c>
      <c r="D146" s="161">
        <v>0</v>
      </c>
      <c r="E146" s="161">
        <v>0</v>
      </c>
      <c r="F146" s="161">
        <v>0</v>
      </c>
      <c r="G146" s="161">
        <v>1766</v>
      </c>
    </row>
    <row r="147" ht="26.45" customHeight="1" spans="1:7">
      <c r="A147" s="159" t="s">
        <v>455</v>
      </c>
      <c r="B147" s="159" t="s">
        <v>456</v>
      </c>
      <c r="C147" s="160">
        <v>9360.262</v>
      </c>
      <c r="D147" s="160">
        <v>2407.342</v>
      </c>
      <c r="E147" s="160">
        <v>2314.392</v>
      </c>
      <c r="F147" s="160">
        <v>92.95</v>
      </c>
      <c r="G147" s="160">
        <v>6952.92</v>
      </c>
    </row>
    <row r="148" ht="26.45" customHeight="1" spans="1:7">
      <c r="A148" s="159" t="s">
        <v>457</v>
      </c>
      <c r="B148" s="159" t="s">
        <v>458</v>
      </c>
      <c r="C148" s="160">
        <v>1273.99</v>
      </c>
      <c r="D148" s="160">
        <v>1273.99</v>
      </c>
      <c r="E148" s="160">
        <v>1273.99</v>
      </c>
      <c r="F148" s="160">
        <v>0</v>
      </c>
      <c r="G148" s="160">
        <v>0</v>
      </c>
    </row>
    <row r="149" ht="26.45" customHeight="1" spans="1:7">
      <c r="A149" s="141" t="s">
        <v>459</v>
      </c>
      <c r="B149" s="141" t="s">
        <v>460</v>
      </c>
      <c r="C149" s="160">
        <v>568.801</v>
      </c>
      <c r="D149" s="161">
        <v>568.801</v>
      </c>
      <c r="E149" s="161">
        <v>568.801</v>
      </c>
      <c r="F149" s="161">
        <v>0</v>
      </c>
      <c r="G149" s="161">
        <v>0</v>
      </c>
    </row>
    <row r="150" ht="26.45" customHeight="1" spans="1:7">
      <c r="A150" s="141" t="s">
        <v>461</v>
      </c>
      <c r="B150" s="141" t="s">
        <v>462</v>
      </c>
      <c r="C150" s="160">
        <v>116.181</v>
      </c>
      <c r="D150" s="161">
        <v>116.181</v>
      </c>
      <c r="E150" s="161">
        <v>116.181</v>
      </c>
      <c r="F150" s="161">
        <v>0</v>
      </c>
      <c r="G150" s="161">
        <v>0</v>
      </c>
    </row>
    <row r="151" ht="26.45" customHeight="1" spans="1:7">
      <c r="A151" s="141" t="s">
        <v>463</v>
      </c>
      <c r="B151" s="141" t="s">
        <v>464</v>
      </c>
      <c r="C151" s="160">
        <v>14.206</v>
      </c>
      <c r="D151" s="161">
        <v>14.206</v>
      </c>
      <c r="E151" s="161">
        <v>14.206</v>
      </c>
      <c r="F151" s="161">
        <v>0</v>
      </c>
      <c r="G151" s="161">
        <v>0</v>
      </c>
    </row>
    <row r="152" ht="26.45" customHeight="1" spans="1:7">
      <c r="A152" s="141" t="s">
        <v>465</v>
      </c>
      <c r="B152" s="141" t="s">
        <v>466</v>
      </c>
      <c r="C152" s="160">
        <v>574.802</v>
      </c>
      <c r="D152" s="161">
        <v>574.802</v>
      </c>
      <c r="E152" s="161">
        <v>574.802</v>
      </c>
      <c r="F152" s="161">
        <v>0</v>
      </c>
      <c r="G152" s="161">
        <v>0</v>
      </c>
    </row>
    <row r="153" ht="26.45" customHeight="1" spans="1:7">
      <c r="A153" s="159" t="s">
        <v>467</v>
      </c>
      <c r="B153" s="159" t="s">
        <v>468</v>
      </c>
      <c r="C153" s="160">
        <v>867.472</v>
      </c>
      <c r="D153" s="160">
        <v>253.072</v>
      </c>
      <c r="E153" s="160">
        <v>221.002</v>
      </c>
      <c r="F153" s="160">
        <v>32.07</v>
      </c>
      <c r="G153" s="160">
        <v>614.4</v>
      </c>
    </row>
    <row r="154" ht="26.45" customHeight="1" spans="1:7">
      <c r="A154" s="141" t="s">
        <v>469</v>
      </c>
      <c r="B154" s="141" t="s">
        <v>161</v>
      </c>
      <c r="C154" s="160">
        <v>221.002</v>
      </c>
      <c r="D154" s="161">
        <v>221.002</v>
      </c>
      <c r="E154" s="161">
        <v>221.002</v>
      </c>
      <c r="F154" s="161">
        <v>0</v>
      </c>
      <c r="G154" s="161">
        <v>0</v>
      </c>
    </row>
    <row r="155" ht="26.45" customHeight="1" spans="1:7">
      <c r="A155" s="141" t="s">
        <v>470</v>
      </c>
      <c r="B155" s="141" t="s">
        <v>471</v>
      </c>
      <c r="C155" s="160">
        <v>644.47</v>
      </c>
      <c r="D155" s="161">
        <v>32.07</v>
      </c>
      <c r="E155" s="161">
        <v>0</v>
      </c>
      <c r="F155" s="161">
        <v>32.07</v>
      </c>
      <c r="G155" s="161">
        <v>612.4</v>
      </c>
    </row>
    <row r="156" ht="26.45" customHeight="1" spans="1:7">
      <c r="A156" s="141" t="s">
        <v>472</v>
      </c>
      <c r="B156" s="141" t="s">
        <v>167</v>
      </c>
      <c r="C156" s="160">
        <v>2</v>
      </c>
      <c r="D156" s="161">
        <v>0</v>
      </c>
      <c r="E156" s="161">
        <v>0</v>
      </c>
      <c r="F156" s="161">
        <v>0</v>
      </c>
      <c r="G156" s="161">
        <v>2</v>
      </c>
    </row>
    <row r="157" ht="26.45" customHeight="1" spans="1:7">
      <c r="A157" s="159" t="s">
        <v>473</v>
      </c>
      <c r="B157" s="159" t="s">
        <v>474</v>
      </c>
      <c r="C157" s="160">
        <v>1519.38</v>
      </c>
      <c r="D157" s="160">
        <v>288.38</v>
      </c>
      <c r="E157" s="160">
        <v>254.9</v>
      </c>
      <c r="F157" s="160">
        <v>33.48</v>
      </c>
      <c r="G157" s="160">
        <v>1231</v>
      </c>
    </row>
    <row r="158" ht="26.45" customHeight="1" spans="1:7">
      <c r="A158" s="141" t="s">
        <v>475</v>
      </c>
      <c r="B158" s="141" t="s">
        <v>476</v>
      </c>
      <c r="C158" s="160">
        <v>205.6</v>
      </c>
      <c r="D158" s="161">
        <v>160.6</v>
      </c>
      <c r="E158" s="161">
        <v>141.64</v>
      </c>
      <c r="F158" s="161">
        <v>18.96</v>
      </c>
      <c r="G158" s="161">
        <v>45</v>
      </c>
    </row>
    <row r="159" ht="26.45" customHeight="1" spans="1:7">
      <c r="A159" s="141" t="s">
        <v>477</v>
      </c>
      <c r="B159" s="141" t="s">
        <v>478</v>
      </c>
      <c r="C159" s="160">
        <v>136.78</v>
      </c>
      <c r="D159" s="161">
        <v>127.78</v>
      </c>
      <c r="E159" s="161">
        <v>113.26</v>
      </c>
      <c r="F159" s="161">
        <v>14.52</v>
      </c>
      <c r="G159" s="161">
        <v>9</v>
      </c>
    </row>
    <row r="160" ht="26.45" customHeight="1" spans="1:7">
      <c r="A160" s="141" t="s">
        <v>479</v>
      </c>
      <c r="B160" s="141" t="s">
        <v>480</v>
      </c>
      <c r="C160" s="160">
        <v>3</v>
      </c>
      <c r="D160" s="161">
        <v>0</v>
      </c>
      <c r="E160" s="161">
        <v>0</v>
      </c>
      <c r="F160" s="161">
        <v>0</v>
      </c>
      <c r="G160" s="161">
        <v>3</v>
      </c>
    </row>
    <row r="161" ht="26.45" customHeight="1" spans="1:7">
      <c r="A161" s="141" t="s">
        <v>481</v>
      </c>
      <c r="B161" s="141" t="s">
        <v>482</v>
      </c>
      <c r="C161" s="160">
        <v>11</v>
      </c>
      <c r="D161" s="161">
        <v>0</v>
      </c>
      <c r="E161" s="161">
        <v>0</v>
      </c>
      <c r="F161" s="161">
        <v>0</v>
      </c>
      <c r="G161" s="161">
        <v>11</v>
      </c>
    </row>
    <row r="162" ht="26.45" customHeight="1" spans="1:7">
      <c r="A162" s="141" t="s">
        <v>483</v>
      </c>
      <c r="B162" s="141" t="s">
        <v>484</v>
      </c>
      <c r="C162" s="160">
        <v>1163</v>
      </c>
      <c r="D162" s="161">
        <v>0</v>
      </c>
      <c r="E162" s="161">
        <v>0</v>
      </c>
      <c r="F162" s="161">
        <v>0</v>
      </c>
      <c r="G162" s="161">
        <v>1163</v>
      </c>
    </row>
    <row r="163" ht="26.45" customHeight="1" spans="1:7">
      <c r="A163" s="159" t="s">
        <v>485</v>
      </c>
      <c r="B163" s="159" t="s">
        <v>486</v>
      </c>
      <c r="C163" s="160">
        <v>656.82</v>
      </c>
      <c r="D163" s="160">
        <v>591.9</v>
      </c>
      <c r="E163" s="160">
        <v>564.5</v>
      </c>
      <c r="F163" s="160">
        <v>27.4</v>
      </c>
      <c r="G163" s="160">
        <v>64.92</v>
      </c>
    </row>
    <row r="164" ht="26.45" customHeight="1" spans="1:7">
      <c r="A164" s="141" t="s">
        <v>487</v>
      </c>
      <c r="B164" s="141" t="s">
        <v>488</v>
      </c>
      <c r="C164" s="160">
        <v>155.34</v>
      </c>
      <c r="D164" s="161">
        <v>155.34</v>
      </c>
      <c r="E164" s="161">
        <v>148.94</v>
      </c>
      <c r="F164" s="161">
        <v>6.4</v>
      </c>
      <c r="G164" s="161">
        <v>0</v>
      </c>
    </row>
    <row r="165" ht="26.45" customHeight="1" spans="1:7">
      <c r="A165" s="141" t="s">
        <v>489</v>
      </c>
      <c r="B165" s="141" t="s">
        <v>490</v>
      </c>
      <c r="C165" s="160">
        <v>436.56</v>
      </c>
      <c r="D165" s="161">
        <v>436.56</v>
      </c>
      <c r="E165" s="161">
        <v>415.56</v>
      </c>
      <c r="F165" s="161">
        <v>21</v>
      </c>
      <c r="G165" s="161">
        <v>0</v>
      </c>
    </row>
    <row r="166" ht="26.45" customHeight="1" spans="1:7">
      <c r="A166" s="141" t="s">
        <v>491</v>
      </c>
      <c r="B166" s="141" t="s">
        <v>492</v>
      </c>
      <c r="C166" s="160">
        <v>64.92</v>
      </c>
      <c r="D166" s="161">
        <v>0</v>
      </c>
      <c r="E166" s="161">
        <v>0</v>
      </c>
      <c r="F166" s="161">
        <v>0</v>
      </c>
      <c r="G166" s="161">
        <v>64.92</v>
      </c>
    </row>
    <row r="167" ht="26.45" customHeight="1" spans="1:7">
      <c r="A167" s="159" t="s">
        <v>493</v>
      </c>
      <c r="B167" s="159" t="s">
        <v>494</v>
      </c>
      <c r="C167" s="160">
        <v>275.6</v>
      </c>
      <c r="D167" s="160">
        <v>0</v>
      </c>
      <c r="E167" s="160">
        <v>0</v>
      </c>
      <c r="F167" s="160">
        <v>0</v>
      </c>
      <c r="G167" s="160">
        <v>275.6</v>
      </c>
    </row>
    <row r="168" ht="26.45" customHeight="1" spans="1:7">
      <c r="A168" s="141" t="s">
        <v>495</v>
      </c>
      <c r="B168" s="141" t="s">
        <v>496</v>
      </c>
      <c r="C168" s="160">
        <v>220.8</v>
      </c>
      <c r="D168" s="161">
        <v>0</v>
      </c>
      <c r="E168" s="161">
        <v>0</v>
      </c>
      <c r="F168" s="161">
        <v>0</v>
      </c>
      <c r="G168" s="161">
        <v>220.8</v>
      </c>
    </row>
    <row r="169" ht="26.45" customHeight="1" spans="1:7">
      <c r="A169" s="141" t="s">
        <v>497</v>
      </c>
      <c r="B169" s="141" t="s">
        <v>498</v>
      </c>
      <c r="C169" s="160">
        <v>54.8</v>
      </c>
      <c r="D169" s="161">
        <v>0</v>
      </c>
      <c r="E169" s="161">
        <v>0</v>
      </c>
      <c r="F169" s="161">
        <v>0</v>
      </c>
      <c r="G169" s="161">
        <v>54.8</v>
      </c>
    </row>
    <row r="170" ht="26.45" customHeight="1" spans="1:7">
      <c r="A170" s="159" t="s">
        <v>499</v>
      </c>
      <c r="B170" s="159" t="s">
        <v>500</v>
      </c>
      <c r="C170" s="160">
        <v>4607</v>
      </c>
      <c r="D170" s="160">
        <v>0</v>
      </c>
      <c r="E170" s="160">
        <v>0</v>
      </c>
      <c r="F170" s="160">
        <v>0</v>
      </c>
      <c r="G170" s="160">
        <v>4607</v>
      </c>
    </row>
    <row r="171" ht="26.45" customHeight="1" spans="1:7">
      <c r="A171" s="141" t="s">
        <v>501</v>
      </c>
      <c r="B171" s="141" t="s">
        <v>502</v>
      </c>
      <c r="C171" s="160">
        <v>4607</v>
      </c>
      <c r="D171" s="161">
        <v>0</v>
      </c>
      <c r="E171" s="161">
        <v>0</v>
      </c>
      <c r="F171" s="161">
        <v>0</v>
      </c>
      <c r="G171" s="161">
        <v>4607</v>
      </c>
    </row>
    <row r="172" ht="26.45" customHeight="1" spans="1:7">
      <c r="A172" s="159" t="s">
        <v>503</v>
      </c>
      <c r="B172" s="159" t="s">
        <v>504</v>
      </c>
      <c r="C172" s="160">
        <v>160</v>
      </c>
      <c r="D172" s="160">
        <v>0</v>
      </c>
      <c r="E172" s="160">
        <v>0</v>
      </c>
      <c r="F172" s="160">
        <v>0</v>
      </c>
      <c r="G172" s="160">
        <v>160</v>
      </c>
    </row>
    <row r="173" ht="26.45" customHeight="1" spans="1:7">
      <c r="A173" s="141" t="s">
        <v>505</v>
      </c>
      <c r="B173" s="141" t="s">
        <v>506</v>
      </c>
      <c r="C173" s="160">
        <v>160</v>
      </c>
      <c r="D173" s="161">
        <v>0</v>
      </c>
      <c r="E173" s="161">
        <v>0</v>
      </c>
      <c r="F173" s="161">
        <v>0</v>
      </c>
      <c r="G173" s="161">
        <v>160</v>
      </c>
    </row>
    <row r="174" ht="26.45" customHeight="1" spans="1:7">
      <c r="A174" s="159" t="s">
        <v>587</v>
      </c>
      <c r="B174" s="159" t="s">
        <v>588</v>
      </c>
      <c r="C174" s="160">
        <v>3430.3544</v>
      </c>
      <c r="D174" s="160">
        <v>1420.3544</v>
      </c>
      <c r="E174" s="160">
        <v>1420.3544</v>
      </c>
      <c r="F174" s="160">
        <v>0</v>
      </c>
      <c r="G174" s="160">
        <v>2010</v>
      </c>
    </row>
    <row r="175" ht="26.45" customHeight="1" spans="1:7">
      <c r="A175" s="159" t="s">
        <v>589</v>
      </c>
      <c r="B175" s="159" t="s">
        <v>590</v>
      </c>
      <c r="C175" s="160">
        <v>1409.7044</v>
      </c>
      <c r="D175" s="160">
        <v>1409.7044</v>
      </c>
      <c r="E175" s="160">
        <v>1409.7044</v>
      </c>
      <c r="F175" s="160">
        <v>0</v>
      </c>
      <c r="G175" s="160">
        <v>0</v>
      </c>
    </row>
    <row r="176" ht="26.45" customHeight="1" spans="1:7">
      <c r="A176" s="141" t="s">
        <v>591</v>
      </c>
      <c r="B176" s="141" t="s">
        <v>592</v>
      </c>
      <c r="C176" s="160">
        <v>1409.7044</v>
      </c>
      <c r="D176" s="161">
        <v>1409.7044</v>
      </c>
      <c r="E176" s="161">
        <v>1409.7044</v>
      </c>
      <c r="F176" s="161">
        <v>0</v>
      </c>
      <c r="G176" s="161">
        <v>0</v>
      </c>
    </row>
    <row r="177" ht="26.45" customHeight="1" spans="1:7">
      <c r="A177" s="159" t="s">
        <v>593</v>
      </c>
      <c r="B177" s="159" t="s">
        <v>594</v>
      </c>
      <c r="C177" s="160">
        <v>10.65</v>
      </c>
      <c r="D177" s="160">
        <v>10.65</v>
      </c>
      <c r="E177" s="160">
        <v>10.65</v>
      </c>
      <c r="F177" s="160">
        <v>0</v>
      </c>
      <c r="G177" s="160">
        <v>0</v>
      </c>
    </row>
    <row r="178" ht="26.45" customHeight="1" spans="1:7">
      <c r="A178" s="141" t="s">
        <v>595</v>
      </c>
      <c r="B178" s="141" t="s">
        <v>596</v>
      </c>
      <c r="C178" s="160">
        <v>10.65</v>
      </c>
      <c r="D178" s="161">
        <v>10.65</v>
      </c>
      <c r="E178" s="161">
        <v>10.65</v>
      </c>
      <c r="F178" s="161">
        <v>0</v>
      </c>
      <c r="G178" s="161">
        <v>0</v>
      </c>
    </row>
    <row r="179" ht="26.45" customHeight="1" spans="1:7">
      <c r="A179" s="159" t="s">
        <v>597</v>
      </c>
      <c r="B179" s="159" t="s">
        <v>598</v>
      </c>
      <c r="C179" s="160">
        <v>2010</v>
      </c>
      <c r="D179" s="160">
        <v>0</v>
      </c>
      <c r="E179" s="160">
        <v>0</v>
      </c>
      <c r="F179" s="160">
        <v>0</v>
      </c>
      <c r="G179" s="160">
        <v>2010</v>
      </c>
    </row>
    <row r="180" ht="26.45" customHeight="1" spans="1:7">
      <c r="A180" s="141" t="s">
        <v>599</v>
      </c>
      <c r="B180" s="141" t="s">
        <v>600</v>
      </c>
      <c r="C180" s="160">
        <v>10</v>
      </c>
      <c r="D180" s="161">
        <v>0</v>
      </c>
      <c r="E180" s="161">
        <v>0</v>
      </c>
      <c r="F180" s="161">
        <v>0</v>
      </c>
      <c r="G180" s="161">
        <v>10</v>
      </c>
    </row>
    <row r="181" ht="26.45" customHeight="1" spans="1:7">
      <c r="A181" s="141" t="s">
        <v>601</v>
      </c>
      <c r="B181" s="141" t="s">
        <v>602</v>
      </c>
      <c r="C181" s="160">
        <v>2000</v>
      </c>
      <c r="D181" s="161">
        <v>0</v>
      </c>
      <c r="E181" s="161">
        <v>0</v>
      </c>
      <c r="F181" s="161">
        <v>0</v>
      </c>
      <c r="G181" s="161">
        <v>2000</v>
      </c>
    </row>
    <row r="182" ht="26.45" customHeight="1" spans="1:7">
      <c r="A182" s="159" t="s">
        <v>312</v>
      </c>
      <c r="B182" s="159" t="s">
        <v>313</v>
      </c>
      <c r="C182" s="160">
        <v>893.406</v>
      </c>
      <c r="D182" s="160">
        <v>220.306</v>
      </c>
      <c r="E182" s="160">
        <v>186.786</v>
      </c>
      <c r="F182" s="160">
        <v>33.52</v>
      </c>
      <c r="G182" s="160">
        <v>673.1</v>
      </c>
    </row>
    <row r="183" ht="26.45" customHeight="1" spans="1:7">
      <c r="A183" s="159" t="s">
        <v>314</v>
      </c>
      <c r="B183" s="159" t="s">
        <v>315</v>
      </c>
      <c r="C183" s="160">
        <v>253.806</v>
      </c>
      <c r="D183" s="160">
        <v>220.306</v>
      </c>
      <c r="E183" s="160">
        <v>186.786</v>
      </c>
      <c r="F183" s="160">
        <v>33.52</v>
      </c>
      <c r="G183" s="160">
        <v>33.5</v>
      </c>
    </row>
    <row r="184" ht="26.45" customHeight="1" spans="1:7">
      <c r="A184" s="141" t="s">
        <v>316</v>
      </c>
      <c r="B184" s="141" t="s">
        <v>161</v>
      </c>
      <c r="C184" s="160">
        <v>228.306</v>
      </c>
      <c r="D184" s="161">
        <v>220.306</v>
      </c>
      <c r="E184" s="161">
        <v>186.786</v>
      </c>
      <c r="F184" s="161">
        <v>33.52</v>
      </c>
      <c r="G184" s="161">
        <v>8</v>
      </c>
    </row>
    <row r="185" ht="26.45" customHeight="1" spans="1:7">
      <c r="A185" s="141" t="s">
        <v>317</v>
      </c>
      <c r="B185" s="141" t="s">
        <v>318</v>
      </c>
      <c r="C185" s="160">
        <v>25.5</v>
      </c>
      <c r="D185" s="161">
        <v>0</v>
      </c>
      <c r="E185" s="161">
        <v>0</v>
      </c>
      <c r="F185" s="161">
        <v>0</v>
      </c>
      <c r="G185" s="161">
        <v>25.5</v>
      </c>
    </row>
    <row r="186" ht="26.45" customHeight="1" spans="1:7">
      <c r="A186" s="159" t="s">
        <v>319</v>
      </c>
      <c r="B186" s="159" t="s">
        <v>320</v>
      </c>
      <c r="C186" s="160">
        <v>10</v>
      </c>
      <c r="D186" s="160">
        <v>0</v>
      </c>
      <c r="E186" s="160">
        <v>0</v>
      </c>
      <c r="F186" s="160">
        <v>0</v>
      </c>
      <c r="G186" s="160">
        <v>10</v>
      </c>
    </row>
    <row r="187" ht="26.45" customHeight="1" spans="1:7">
      <c r="A187" s="141" t="s">
        <v>321</v>
      </c>
      <c r="B187" s="141" t="s">
        <v>322</v>
      </c>
      <c r="C187" s="160">
        <v>10</v>
      </c>
      <c r="D187" s="161">
        <v>0</v>
      </c>
      <c r="E187" s="161">
        <v>0</v>
      </c>
      <c r="F187" s="161">
        <v>0</v>
      </c>
      <c r="G187" s="161">
        <v>10</v>
      </c>
    </row>
    <row r="188" ht="26.45" customHeight="1" spans="1:7">
      <c r="A188" s="159" t="s">
        <v>323</v>
      </c>
      <c r="B188" s="159" t="s">
        <v>324</v>
      </c>
      <c r="C188" s="160">
        <v>12</v>
      </c>
      <c r="D188" s="160">
        <v>0</v>
      </c>
      <c r="E188" s="160">
        <v>0</v>
      </c>
      <c r="F188" s="160">
        <v>0</v>
      </c>
      <c r="G188" s="160">
        <v>12</v>
      </c>
    </row>
    <row r="189" ht="26.45" customHeight="1" spans="1:7">
      <c r="A189" s="141" t="s">
        <v>325</v>
      </c>
      <c r="B189" s="141" t="s">
        <v>326</v>
      </c>
      <c r="C189" s="160">
        <v>12</v>
      </c>
      <c r="D189" s="161">
        <v>0</v>
      </c>
      <c r="E189" s="161">
        <v>0</v>
      </c>
      <c r="F189" s="161">
        <v>0</v>
      </c>
      <c r="G189" s="161">
        <v>12</v>
      </c>
    </row>
    <row r="190" ht="26.45" customHeight="1" spans="1:7">
      <c r="A190" s="159" t="s">
        <v>327</v>
      </c>
      <c r="B190" s="159" t="s">
        <v>328</v>
      </c>
      <c r="C190" s="160">
        <v>617.6</v>
      </c>
      <c r="D190" s="160">
        <v>0</v>
      </c>
      <c r="E190" s="160">
        <v>0</v>
      </c>
      <c r="F190" s="160">
        <v>0</v>
      </c>
      <c r="G190" s="160">
        <v>617.6</v>
      </c>
    </row>
    <row r="191" ht="26.45" customHeight="1" spans="1:7">
      <c r="A191" s="141" t="s">
        <v>329</v>
      </c>
      <c r="B191" s="141" t="s">
        <v>330</v>
      </c>
      <c r="C191" s="160">
        <v>510.6</v>
      </c>
      <c r="D191" s="161">
        <v>0</v>
      </c>
      <c r="E191" s="161">
        <v>0</v>
      </c>
      <c r="F191" s="161">
        <v>0</v>
      </c>
      <c r="G191" s="161">
        <v>510.6</v>
      </c>
    </row>
    <row r="192" ht="26.45" customHeight="1" spans="1:7">
      <c r="A192" s="141" t="s">
        <v>331</v>
      </c>
      <c r="B192" s="141" t="s">
        <v>332</v>
      </c>
      <c r="C192" s="160">
        <v>107</v>
      </c>
      <c r="D192" s="161">
        <v>0</v>
      </c>
      <c r="E192" s="161">
        <v>0</v>
      </c>
      <c r="F192" s="161">
        <v>0</v>
      </c>
      <c r="G192" s="161">
        <v>107</v>
      </c>
    </row>
    <row r="193" ht="26.45" customHeight="1" spans="1:7">
      <c r="A193" s="159" t="s">
        <v>333</v>
      </c>
      <c r="B193" s="159" t="s">
        <v>334</v>
      </c>
      <c r="C193" s="160">
        <v>10041.9464</v>
      </c>
      <c r="D193" s="160">
        <v>8125.6784</v>
      </c>
      <c r="E193" s="160">
        <v>7842.8884</v>
      </c>
      <c r="F193" s="160">
        <v>282.79</v>
      </c>
      <c r="G193" s="160">
        <v>1916.268</v>
      </c>
    </row>
    <row r="194" ht="26.45" customHeight="1" spans="1:7">
      <c r="A194" s="159" t="s">
        <v>335</v>
      </c>
      <c r="B194" s="159" t="s">
        <v>336</v>
      </c>
      <c r="C194" s="160">
        <v>776.958</v>
      </c>
      <c r="D194" s="160">
        <v>444.69</v>
      </c>
      <c r="E194" s="160">
        <v>400.17</v>
      </c>
      <c r="F194" s="160">
        <v>44.52</v>
      </c>
      <c r="G194" s="160">
        <v>332.268</v>
      </c>
    </row>
    <row r="195" ht="26.45" customHeight="1" spans="1:7">
      <c r="A195" s="141" t="s">
        <v>337</v>
      </c>
      <c r="B195" s="141" t="s">
        <v>161</v>
      </c>
      <c r="C195" s="160">
        <v>400.17</v>
      </c>
      <c r="D195" s="161">
        <v>400.17</v>
      </c>
      <c r="E195" s="161">
        <v>400.17</v>
      </c>
      <c r="F195" s="161">
        <v>0</v>
      </c>
      <c r="G195" s="161">
        <v>0</v>
      </c>
    </row>
    <row r="196" ht="26.45" customHeight="1" spans="1:7">
      <c r="A196" s="141" t="s">
        <v>338</v>
      </c>
      <c r="B196" s="141" t="s">
        <v>339</v>
      </c>
      <c r="C196" s="160">
        <v>376.788</v>
      </c>
      <c r="D196" s="161">
        <v>44.52</v>
      </c>
      <c r="E196" s="161">
        <v>0</v>
      </c>
      <c r="F196" s="161">
        <v>44.52</v>
      </c>
      <c r="G196" s="161">
        <v>332.268</v>
      </c>
    </row>
    <row r="197" ht="26.45" customHeight="1" spans="1:7">
      <c r="A197" s="159" t="s">
        <v>340</v>
      </c>
      <c r="B197" s="159" t="s">
        <v>341</v>
      </c>
      <c r="C197" s="160">
        <v>9264.9884</v>
      </c>
      <c r="D197" s="160">
        <v>7680.9884</v>
      </c>
      <c r="E197" s="160">
        <v>7442.7184</v>
      </c>
      <c r="F197" s="160">
        <v>238.27</v>
      </c>
      <c r="G197" s="160">
        <v>1584</v>
      </c>
    </row>
    <row r="198" ht="26.45" customHeight="1" spans="1:7">
      <c r="A198" s="141" t="s">
        <v>342</v>
      </c>
      <c r="B198" s="141" t="s">
        <v>343</v>
      </c>
      <c r="C198" s="160">
        <v>3751.4264</v>
      </c>
      <c r="D198" s="161">
        <v>3716.4264</v>
      </c>
      <c r="E198" s="161">
        <v>3587.0564</v>
      </c>
      <c r="F198" s="161">
        <v>129.37</v>
      </c>
      <c r="G198" s="161">
        <v>35</v>
      </c>
    </row>
    <row r="199" ht="26.45" customHeight="1" spans="1:7">
      <c r="A199" s="141" t="s">
        <v>344</v>
      </c>
      <c r="B199" s="141" t="s">
        <v>345</v>
      </c>
      <c r="C199" s="160">
        <v>5282.402</v>
      </c>
      <c r="D199" s="161">
        <v>3763.402</v>
      </c>
      <c r="E199" s="161">
        <v>3672.002</v>
      </c>
      <c r="F199" s="161">
        <v>91.4</v>
      </c>
      <c r="G199" s="161">
        <v>1519</v>
      </c>
    </row>
    <row r="200" ht="26.45" customHeight="1" spans="1:7">
      <c r="A200" s="141" t="s">
        <v>346</v>
      </c>
      <c r="B200" s="141" t="s">
        <v>347</v>
      </c>
      <c r="C200" s="160">
        <v>231.16</v>
      </c>
      <c r="D200" s="161">
        <v>201.16</v>
      </c>
      <c r="E200" s="161">
        <v>183.66</v>
      </c>
      <c r="F200" s="161">
        <v>17.5</v>
      </c>
      <c r="G200" s="161">
        <v>30</v>
      </c>
    </row>
    <row r="201" ht="26.45" customHeight="1" spans="1:7">
      <c r="A201" s="159" t="s">
        <v>513</v>
      </c>
      <c r="B201" s="159" t="s">
        <v>514</v>
      </c>
      <c r="C201" s="160">
        <v>3630.99</v>
      </c>
      <c r="D201" s="160">
        <v>1083.99</v>
      </c>
      <c r="E201" s="160">
        <v>930.02</v>
      </c>
      <c r="F201" s="160">
        <v>153.97</v>
      </c>
      <c r="G201" s="160">
        <v>2547</v>
      </c>
    </row>
    <row r="202" ht="26.45" customHeight="1" spans="1:7">
      <c r="A202" s="159" t="s">
        <v>515</v>
      </c>
      <c r="B202" s="159" t="s">
        <v>516</v>
      </c>
      <c r="C202" s="160">
        <v>3430.99</v>
      </c>
      <c r="D202" s="160">
        <v>1083.99</v>
      </c>
      <c r="E202" s="160">
        <v>930.02</v>
      </c>
      <c r="F202" s="160">
        <v>153.97</v>
      </c>
      <c r="G202" s="160">
        <v>2347</v>
      </c>
    </row>
    <row r="203" ht="26.45" customHeight="1" spans="1:7">
      <c r="A203" s="141" t="s">
        <v>517</v>
      </c>
      <c r="B203" s="141" t="s">
        <v>161</v>
      </c>
      <c r="C203" s="160">
        <v>988.9</v>
      </c>
      <c r="D203" s="161">
        <v>988.9</v>
      </c>
      <c r="E203" s="161">
        <v>930.02</v>
      </c>
      <c r="F203" s="161">
        <v>58.88</v>
      </c>
      <c r="G203" s="161">
        <v>0</v>
      </c>
    </row>
    <row r="204" ht="26.45" customHeight="1" spans="1:7">
      <c r="A204" s="141" t="s">
        <v>518</v>
      </c>
      <c r="B204" s="141" t="s">
        <v>167</v>
      </c>
      <c r="C204" s="160">
        <v>67.97</v>
      </c>
      <c r="D204" s="161">
        <v>49.37</v>
      </c>
      <c r="E204" s="161">
        <v>0</v>
      </c>
      <c r="F204" s="161">
        <v>49.37</v>
      </c>
      <c r="G204" s="161">
        <v>18.6</v>
      </c>
    </row>
    <row r="205" ht="26.45" customHeight="1" spans="1:7">
      <c r="A205" s="141" t="s">
        <v>519</v>
      </c>
      <c r="B205" s="141" t="s">
        <v>520</v>
      </c>
      <c r="C205" s="160">
        <v>2374.12</v>
      </c>
      <c r="D205" s="161">
        <v>45.72</v>
      </c>
      <c r="E205" s="161">
        <v>0</v>
      </c>
      <c r="F205" s="161">
        <v>45.72</v>
      </c>
      <c r="G205" s="161">
        <v>2328.4</v>
      </c>
    </row>
    <row r="206" ht="26.45" customHeight="1" spans="1:7">
      <c r="A206" s="159" t="s">
        <v>521</v>
      </c>
      <c r="B206" s="159" t="s">
        <v>522</v>
      </c>
      <c r="C206" s="160">
        <v>200</v>
      </c>
      <c r="D206" s="160">
        <v>0</v>
      </c>
      <c r="E206" s="160">
        <v>0</v>
      </c>
      <c r="F206" s="160">
        <v>0</v>
      </c>
      <c r="G206" s="160">
        <v>200</v>
      </c>
    </row>
    <row r="207" ht="26.45" customHeight="1" spans="1:7">
      <c r="A207" s="141" t="s">
        <v>523</v>
      </c>
      <c r="B207" s="141" t="s">
        <v>524</v>
      </c>
      <c r="C207" s="160">
        <v>200</v>
      </c>
      <c r="D207" s="161">
        <v>0</v>
      </c>
      <c r="E207" s="161">
        <v>0</v>
      </c>
      <c r="F207" s="161">
        <v>0</v>
      </c>
      <c r="G207" s="161">
        <v>200</v>
      </c>
    </row>
    <row r="208" ht="26.45" customHeight="1" spans="1:7">
      <c r="A208" s="159" t="s">
        <v>603</v>
      </c>
      <c r="B208" s="159" t="s">
        <v>604</v>
      </c>
      <c r="C208" s="160">
        <v>941.038</v>
      </c>
      <c r="D208" s="160">
        <v>168.12</v>
      </c>
      <c r="E208" s="160">
        <v>146.89</v>
      </c>
      <c r="F208" s="160">
        <v>21.23</v>
      </c>
      <c r="G208" s="160">
        <v>772.918</v>
      </c>
    </row>
    <row r="209" ht="26.45" customHeight="1" spans="1:7">
      <c r="A209" s="159" t="s">
        <v>605</v>
      </c>
      <c r="B209" s="159" t="s">
        <v>606</v>
      </c>
      <c r="C209" s="160">
        <v>193.12</v>
      </c>
      <c r="D209" s="160">
        <v>168.12</v>
      </c>
      <c r="E209" s="160">
        <v>146.89</v>
      </c>
      <c r="F209" s="160">
        <v>21.23</v>
      </c>
      <c r="G209" s="160">
        <v>25</v>
      </c>
    </row>
    <row r="210" ht="26.45" customHeight="1" spans="1:7">
      <c r="A210" s="141" t="s">
        <v>607</v>
      </c>
      <c r="B210" s="141" t="s">
        <v>161</v>
      </c>
      <c r="C210" s="160">
        <v>146.89</v>
      </c>
      <c r="D210" s="161">
        <v>146.89</v>
      </c>
      <c r="E210" s="161">
        <v>146.89</v>
      </c>
      <c r="F210" s="161">
        <v>0</v>
      </c>
      <c r="G210" s="161">
        <v>0</v>
      </c>
    </row>
    <row r="211" ht="26.45" customHeight="1" spans="1:7">
      <c r="A211" s="141" t="s">
        <v>608</v>
      </c>
      <c r="B211" s="141" t="s">
        <v>167</v>
      </c>
      <c r="C211" s="160">
        <v>21.23</v>
      </c>
      <c r="D211" s="161">
        <v>21.23</v>
      </c>
      <c r="E211" s="161">
        <v>0</v>
      </c>
      <c r="F211" s="161">
        <v>21.23</v>
      </c>
      <c r="G211" s="161">
        <v>0</v>
      </c>
    </row>
    <row r="212" ht="26.45" customHeight="1" spans="1:7">
      <c r="A212" s="141" t="s">
        <v>609</v>
      </c>
      <c r="B212" s="141" t="s">
        <v>610</v>
      </c>
      <c r="C212" s="160">
        <v>25</v>
      </c>
      <c r="D212" s="161">
        <v>0</v>
      </c>
      <c r="E212" s="161">
        <v>0</v>
      </c>
      <c r="F212" s="161">
        <v>0</v>
      </c>
      <c r="G212" s="161">
        <v>25</v>
      </c>
    </row>
    <row r="213" ht="26.45" customHeight="1" spans="1:7">
      <c r="A213" s="159" t="s">
        <v>611</v>
      </c>
      <c r="B213" s="159" t="s">
        <v>612</v>
      </c>
      <c r="C213" s="160">
        <v>747.918</v>
      </c>
      <c r="D213" s="160">
        <v>0</v>
      </c>
      <c r="E213" s="160">
        <v>0</v>
      </c>
      <c r="F213" s="160">
        <v>0</v>
      </c>
      <c r="G213" s="160">
        <v>747.918</v>
      </c>
    </row>
    <row r="214" ht="26.45" customHeight="1" spans="1:7">
      <c r="A214" s="141" t="s">
        <v>613</v>
      </c>
      <c r="B214" s="141" t="s">
        <v>614</v>
      </c>
      <c r="C214" s="160">
        <v>747.918</v>
      </c>
      <c r="D214" s="161">
        <v>0</v>
      </c>
      <c r="E214" s="161">
        <v>0</v>
      </c>
      <c r="F214" s="161">
        <v>0</v>
      </c>
      <c r="G214" s="161">
        <v>747.918</v>
      </c>
    </row>
    <row r="215" ht="26.45" customHeight="1" spans="1:7">
      <c r="A215" s="159" t="s">
        <v>580</v>
      </c>
      <c r="B215" s="159" t="s">
        <v>581</v>
      </c>
      <c r="C215" s="160">
        <v>429.07</v>
      </c>
      <c r="D215" s="160">
        <v>350.87</v>
      </c>
      <c r="E215" s="160">
        <v>305.81</v>
      </c>
      <c r="F215" s="160">
        <v>45.06</v>
      </c>
      <c r="G215" s="160">
        <v>78.2</v>
      </c>
    </row>
    <row r="216" ht="26.45" customHeight="1" spans="1:7">
      <c r="A216" s="159" t="s">
        <v>582</v>
      </c>
      <c r="B216" s="159" t="s">
        <v>583</v>
      </c>
      <c r="C216" s="160">
        <v>429.07</v>
      </c>
      <c r="D216" s="160">
        <v>350.87</v>
      </c>
      <c r="E216" s="160">
        <v>305.81</v>
      </c>
      <c r="F216" s="160">
        <v>45.06</v>
      </c>
      <c r="G216" s="160">
        <v>78.2</v>
      </c>
    </row>
    <row r="217" ht="26.45" customHeight="1" spans="1:7">
      <c r="A217" s="141" t="s">
        <v>584</v>
      </c>
      <c r="B217" s="141" t="s">
        <v>161</v>
      </c>
      <c r="C217" s="160">
        <v>305.81</v>
      </c>
      <c r="D217" s="161">
        <v>305.81</v>
      </c>
      <c r="E217" s="161">
        <v>305.81</v>
      </c>
      <c r="F217" s="161">
        <v>0</v>
      </c>
      <c r="G217" s="161">
        <v>0</v>
      </c>
    </row>
    <row r="218" ht="26.45" customHeight="1" spans="1:7">
      <c r="A218" s="141" t="s">
        <v>585</v>
      </c>
      <c r="B218" s="141" t="s">
        <v>586</v>
      </c>
      <c r="C218" s="160">
        <v>123.26</v>
      </c>
      <c r="D218" s="161">
        <v>45.06</v>
      </c>
      <c r="E218" s="161">
        <v>0</v>
      </c>
      <c r="F218" s="161">
        <v>45.06</v>
      </c>
      <c r="G218" s="161">
        <v>78.2</v>
      </c>
    </row>
    <row r="219" ht="26.45" customHeight="1" spans="1:7">
      <c r="A219" s="159" t="s">
        <v>525</v>
      </c>
      <c r="B219" s="159" t="s">
        <v>526</v>
      </c>
      <c r="C219" s="160">
        <v>8424.262</v>
      </c>
      <c r="D219" s="160">
        <v>714.462</v>
      </c>
      <c r="E219" s="160">
        <v>627.422</v>
      </c>
      <c r="F219" s="160">
        <v>87.04</v>
      </c>
      <c r="G219" s="160">
        <v>7709.8</v>
      </c>
    </row>
    <row r="220" ht="26.45" customHeight="1" spans="1:7">
      <c r="A220" s="159" t="s">
        <v>527</v>
      </c>
      <c r="B220" s="159" t="s">
        <v>528</v>
      </c>
      <c r="C220" s="160">
        <v>1532.862</v>
      </c>
      <c r="D220" s="160">
        <v>714.462</v>
      </c>
      <c r="E220" s="160">
        <v>627.422</v>
      </c>
      <c r="F220" s="160">
        <v>87.04</v>
      </c>
      <c r="G220" s="160">
        <v>818.4</v>
      </c>
    </row>
    <row r="221" ht="26.45" customHeight="1" spans="1:7">
      <c r="A221" s="141" t="s">
        <v>529</v>
      </c>
      <c r="B221" s="141" t="s">
        <v>161</v>
      </c>
      <c r="C221" s="160">
        <v>328.13</v>
      </c>
      <c r="D221" s="161">
        <v>328.13</v>
      </c>
      <c r="E221" s="161">
        <v>328.13</v>
      </c>
      <c r="F221" s="161">
        <v>0</v>
      </c>
      <c r="G221" s="161">
        <v>0</v>
      </c>
    </row>
    <row r="222" ht="26.45" customHeight="1" spans="1:7">
      <c r="A222" s="141" t="s">
        <v>530</v>
      </c>
      <c r="B222" s="141" t="s">
        <v>165</v>
      </c>
      <c r="C222" s="160">
        <v>299.292</v>
      </c>
      <c r="D222" s="161">
        <v>299.292</v>
      </c>
      <c r="E222" s="161">
        <v>299.292</v>
      </c>
      <c r="F222" s="161">
        <v>0</v>
      </c>
      <c r="G222" s="161">
        <v>0</v>
      </c>
    </row>
    <row r="223" ht="26.45" customHeight="1" spans="1:7">
      <c r="A223" s="141" t="s">
        <v>531</v>
      </c>
      <c r="B223" s="141" t="s">
        <v>532</v>
      </c>
      <c r="C223" s="160">
        <v>610.44</v>
      </c>
      <c r="D223" s="161">
        <v>87.04</v>
      </c>
      <c r="E223" s="161">
        <v>0</v>
      </c>
      <c r="F223" s="161">
        <v>87.04</v>
      </c>
      <c r="G223" s="161">
        <v>523.4</v>
      </c>
    </row>
    <row r="224" ht="26.45" customHeight="1" spans="1:7">
      <c r="A224" s="141" t="s">
        <v>533</v>
      </c>
      <c r="B224" s="141" t="s">
        <v>534</v>
      </c>
      <c r="C224" s="160">
        <v>295</v>
      </c>
      <c r="D224" s="161">
        <v>0</v>
      </c>
      <c r="E224" s="161">
        <v>0</v>
      </c>
      <c r="F224" s="161">
        <v>0</v>
      </c>
      <c r="G224" s="161">
        <v>295</v>
      </c>
    </row>
    <row r="225" ht="26.45" customHeight="1" spans="1:7">
      <c r="A225" s="159" t="s">
        <v>535</v>
      </c>
      <c r="B225" s="159" t="s">
        <v>536</v>
      </c>
      <c r="C225" s="160">
        <v>792</v>
      </c>
      <c r="D225" s="160">
        <v>0</v>
      </c>
      <c r="E225" s="160">
        <v>0</v>
      </c>
      <c r="F225" s="160">
        <v>0</v>
      </c>
      <c r="G225" s="160">
        <v>792</v>
      </c>
    </row>
    <row r="226" ht="26.45" customHeight="1" spans="1:7">
      <c r="A226" s="141" t="s">
        <v>537</v>
      </c>
      <c r="B226" s="141" t="s">
        <v>538</v>
      </c>
      <c r="C226" s="160">
        <v>35</v>
      </c>
      <c r="D226" s="161">
        <v>0</v>
      </c>
      <c r="E226" s="161">
        <v>0</v>
      </c>
      <c r="F226" s="161">
        <v>0</v>
      </c>
      <c r="G226" s="161">
        <v>35</v>
      </c>
    </row>
    <row r="227" ht="26.45" customHeight="1" spans="1:7">
      <c r="A227" s="141" t="s">
        <v>539</v>
      </c>
      <c r="B227" s="141" t="s">
        <v>540</v>
      </c>
      <c r="C227" s="160">
        <v>457</v>
      </c>
      <c r="D227" s="161">
        <v>0</v>
      </c>
      <c r="E227" s="161">
        <v>0</v>
      </c>
      <c r="F227" s="161">
        <v>0</v>
      </c>
      <c r="G227" s="161">
        <v>457</v>
      </c>
    </row>
    <row r="228" ht="26.45" customHeight="1" spans="1:7">
      <c r="A228" s="141" t="s">
        <v>541</v>
      </c>
      <c r="B228" s="141" t="s">
        <v>542</v>
      </c>
      <c r="C228" s="160">
        <v>300</v>
      </c>
      <c r="D228" s="161">
        <v>0</v>
      </c>
      <c r="E228" s="161">
        <v>0</v>
      </c>
      <c r="F228" s="161">
        <v>0</v>
      </c>
      <c r="G228" s="161">
        <v>300</v>
      </c>
    </row>
    <row r="229" ht="26.45" customHeight="1" spans="1:7">
      <c r="A229" s="159" t="s">
        <v>543</v>
      </c>
      <c r="B229" s="159" t="s">
        <v>544</v>
      </c>
      <c r="C229" s="160">
        <v>5376.7</v>
      </c>
      <c r="D229" s="160">
        <v>0</v>
      </c>
      <c r="E229" s="160">
        <v>0</v>
      </c>
      <c r="F229" s="160">
        <v>0</v>
      </c>
      <c r="G229" s="160">
        <v>5376.7</v>
      </c>
    </row>
    <row r="230" ht="26.45" customHeight="1" spans="1:7">
      <c r="A230" s="141" t="s">
        <v>545</v>
      </c>
      <c r="B230" s="141" t="s">
        <v>546</v>
      </c>
      <c r="C230" s="160">
        <v>20</v>
      </c>
      <c r="D230" s="161">
        <v>0</v>
      </c>
      <c r="E230" s="161">
        <v>0</v>
      </c>
      <c r="F230" s="161">
        <v>0</v>
      </c>
      <c r="G230" s="161">
        <v>20</v>
      </c>
    </row>
    <row r="231" ht="26.45" customHeight="1" spans="1:7">
      <c r="A231" s="141" t="s">
        <v>547</v>
      </c>
      <c r="B231" s="141" t="s">
        <v>548</v>
      </c>
      <c r="C231" s="160">
        <v>5356.7</v>
      </c>
      <c r="D231" s="161">
        <v>0</v>
      </c>
      <c r="E231" s="161">
        <v>0</v>
      </c>
      <c r="F231" s="161">
        <v>0</v>
      </c>
      <c r="G231" s="161">
        <v>5356.7</v>
      </c>
    </row>
    <row r="232" ht="26.45" customHeight="1" spans="1:7">
      <c r="A232" s="159" t="s">
        <v>549</v>
      </c>
      <c r="B232" s="159" t="s">
        <v>550</v>
      </c>
      <c r="C232" s="160">
        <v>297.7</v>
      </c>
      <c r="D232" s="160">
        <v>0</v>
      </c>
      <c r="E232" s="160">
        <v>0</v>
      </c>
      <c r="F232" s="160">
        <v>0</v>
      </c>
      <c r="G232" s="160">
        <v>297.7</v>
      </c>
    </row>
    <row r="233" ht="26.45" customHeight="1" spans="1:7">
      <c r="A233" s="141" t="s">
        <v>551</v>
      </c>
      <c r="B233" s="141" t="s">
        <v>552</v>
      </c>
      <c r="C233" s="160">
        <v>235.7</v>
      </c>
      <c r="D233" s="161">
        <v>0</v>
      </c>
      <c r="E233" s="161">
        <v>0</v>
      </c>
      <c r="F233" s="161">
        <v>0</v>
      </c>
      <c r="G233" s="161">
        <v>235.7</v>
      </c>
    </row>
    <row r="234" ht="26.45" customHeight="1" spans="1:7">
      <c r="A234" s="141" t="s">
        <v>553</v>
      </c>
      <c r="B234" s="141" t="s">
        <v>554</v>
      </c>
      <c r="C234" s="160">
        <v>62</v>
      </c>
      <c r="D234" s="161">
        <v>0</v>
      </c>
      <c r="E234" s="161">
        <v>0</v>
      </c>
      <c r="F234" s="161">
        <v>0</v>
      </c>
      <c r="G234" s="161">
        <v>62</v>
      </c>
    </row>
    <row r="235" ht="26.45" customHeight="1" spans="1:7">
      <c r="A235" s="159" t="s">
        <v>555</v>
      </c>
      <c r="B235" s="159" t="s">
        <v>556</v>
      </c>
      <c r="C235" s="160">
        <v>79</v>
      </c>
      <c r="D235" s="160">
        <v>0</v>
      </c>
      <c r="E235" s="160">
        <v>0</v>
      </c>
      <c r="F235" s="160">
        <v>0</v>
      </c>
      <c r="G235" s="160">
        <v>79</v>
      </c>
    </row>
    <row r="236" ht="26.45" customHeight="1" spans="1:7">
      <c r="A236" s="141" t="s">
        <v>557</v>
      </c>
      <c r="B236" s="141" t="s">
        <v>558</v>
      </c>
      <c r="C236" s="160">
        <v>50</v>
      </c>
      <c r="D236" s="161">
        <v>0</v>
      </c>
      <c r="E236" s="161">
        <v>0</v>
      </c>
      <c r="F236" s="161">
        <v>0</v>
      </c>
      <c r="G236" s="161">
        <v>50</v>
      </c>
    </row>
    <row r="237" ht="26.45" customHeight="1" spans="1:7">
      <c r="A237" s="141" t="s">
        <v>559</v>
      </c>
      <c r="B237" s="141" t="s">
        <v>560</v>
      </c>
      <c r="C237" s="160">
        <v>29</v>
      </c>
      <c r="D237" s="161">
        <v>0</v>
      </c>
      <c r="E237" s="161">
        <v>0</v>
      </c>
      <c r="F237" s="161">
        <v>0</v>
      </c>
      <c r="G237" s="161">
        <v>29</v>
      </c>
    </row>
    <row r="238" ht="26.45" customHeight="1" spans="1:7">
      <c r="A238" s="159" t="s">
        <v>561</v>
      </c>
      <c r="B238" s="159" t="s">
        <v>562</v>
      </c>
      <c r="C238" s="160">
        <v>120</v>
      </c>
      <c r="D238" s="160">
        <v>0</v>
      </c>
      <c r="E238" s="160">
        <v>0</v>
      </c>
      <c r="F238" s="160">
        <v>0</v>
      </c>
      <c r="G238" s="160">
        <v>120</v>
      </c>
    </row>
    <row r="239" ht="26.45" customHeight="1" spans="1:7">
      <c r="A239" s="141" t="s">
        <v>563</v>
      </c>
      <c r="B239" s="141" t="s">
        <v>564</v>
      </c>
      <c r="C239" s="160">
        <v>120</v>
      </c>
      <c r="D239" s="161">
        <v>0</v>
      </c>
      <c r="E239" s="161">
        <v>0</v>
      </c>
      <c r="F239" s="161">
        <v>0</v>
      </c>
      <c r="G239" s="161">
        <v>120</v>
      </c>
    </row>
    <row r="240" ht="26.45" customHeight="1" spans="1:7">
      <c r="A240" s="159" t="s">
        <v>565</v>
      </c>
      <c r="B240" s="159" t="s">
        <v>566</v>
      </c>
      <c r="C240" s="160">
        <v>226</v>
      </c>
      <c r="D240" s="160">
        <v>0</v>
      </c>
      <c r="E240" s="160">
        <v>0</v>
      </c>
      <c r="F240" s="160">
        <v>0</v>
      </c>
      <c r="G240" s="160">
        <v>226</v>
      </c>
    </row>
    <row r="241" ht="26.45" customHeight="1" spans="1:7">
      <c r="A241" s="141" t="s">
        <v>567</v>
      </c>
      <c r="B241" s="141" t="s">
        <v>568</v>
      </c>
      <c r="C241" s="160">
        <v>200</v>
      </c>
      <c r="D241" s="161">
        <v>0</v>
      </c>
      <c r="E241" s="161">
        <v>0</v>
      </c>
      <c r="F241" s="161">
        <v>0</v>
      </c>
      <c r="G241" s="161">
        <v>200</v>
      </c>
    </row>
    <row r="242" ht="26.45" customHeight="1" spans="1:7">
      <c r="A242" s="141" t="s">
        <v>569</v>
      </c>
      <c r="B242" s="141" t="s">
        <v>570</v>
      </c>
      <c r="C242" s="160">
        <v>26</v>
      </c>
      <c r="D242" s="161">
        <v>0</v>
      </c>
      <c r="E242" s="161">
        <v>0</v>
      </c>
      <c r="F242" s="161">
        <v>0</v>
      </c>
      <c r="G242" s="161">
        <v>26</v>
      </c>
    </row>
    <row r="243" ht="26.45" customHeight="1" spans="1:7">
      <c r="A243" s="159" t="s">
        <v>571</v>
      </c>
      <c r="B243" s="159" t="s">
        <v>572</v>
      </c>
      <c r="C243" s="160">
        <v>43.38</v>
      </c>
      <c r="D243" s="160">
        <v>1.38</v>
      </c>
      <c r="E243" s="160">
        <v>0</v>
      </c>
      <c r="F243" s="160">
        <v>1.38</v>
      </c>
      <c r="G243" s="160">
        <v>42</v>
      </c>
    </row>
    <row r="244" ht="26.45" customHeight="1" spans="1:7">
      <c r="A244" s="159" t="s">
        <v>573</v>
      </c>
      <c r="B244" s="159" t="s">
        <v>574</v>
      </c>
      <c r="C244" s="160">
        <v>31.38</v>
      </c>
      <c r="D244" s="160">
        <v>1.38</v>
      </c>
      <c r="E244" s="160">
        <v>0</v>
      </c>
      <c r="F244" s="160">
        <v>1.38</v>
      </c>
      <c r="G244" s="160">
        <v>30</v>
      </c>
    </row>
    <row r="245" ht="26.45" customHeight="1" spans="1:7">
      <c r="A245" s="141" t="s">
        <v>575</v>
      </c>
      <c r="B245" s="141" t="s">
        <v>576</v>
      </c>
      <c r="C245" s="160">
        <v>31.38</v>
      </c>
      <c r="D245" s="161">
        <v>1.38</v>
      </c>
      <c r="E245" s="161">
        <v>0</v>
      </c>
      <c r="F245" s="161">
        <v>1.38</v>
      </c>
      <c r="G245" s="161">
        <v>30</v>
      </c>
    </row>
    <row r="246" ht="26.45" customHeight="1" spans="1:7">
      <c r="A246" s="159" t="s">
        <v>577</v>
      </c>
      <c r="B246" s="159" t="s">
        <v>578</v>
      </c>
      <c r="C246" s="160">
        <v>12</v>
      </c>
      <c r="D246" s="160">
        <v>0</v>
      </c>
      <c r="E246" s="160">
        <v>0</v>
      </c>
      <c r="F246" s="160">
        <v>0</v>
      </c>
      <c r="G246" s="160">
        <v>12</v>
      </c>
    </row>
    <row r="247" ht="26.45" customHeight="1" spans="1:7">
      <c r="A247" s="141" t="s">
        <v>579</v>
      </c>
      <c r="B247" s="141" t="s">
        <v>167</v>
      </c>
      <c r="C247" s="160">
        <v>12</v>
      </c>
      <c r="D247" s="161">
        <v>0</v>
      </c>
      <c r="E247" s="161">
        <v>0</v>
      </c>
      <c r="F247" s="161">
        <v>0</v>
      </c>
      <c r="G247" s="161">
        <v>12</v>
      </c>
    </row>
    <row r="248" ht="26.45" customHeight="1" spans="1:7">
      <c r="A248" s="159" t="s">
        <v>353</v>
      </c>
      <c r="B248" s="159" t="s">
        <v>354</v>
      </c>
      <c r="C248" s="160">
        <v>61</v>
      </c>
      <c r="D248" s="160">
        <v>0</v>
      </c>
      <c r="E248" s="160">
        <v>0</v>
      </c>
      <c r="F248" s="160">
        <v>0</v>
      </c>
      <c r="G248" s="160">
        <v>61</v>
      </c>
    </row>
    <row r="249" ht="26.45" customHeight="1" spans="1:7">
      <c r="A249" s="159" t="s">
        <v>355</v>
      </c>
      <c r="B249" s="159" t="s">
        <v>356</v>
      </c>
      <c r="C249" s="160">
        <v>61</v>
      </c>
      <c r="D249" s="160">
        <v>0</v>
      </c>
      <c r="E249" s="160">
        <v>0</v>
      </c>
      <c r="F249" s="160">
        <v>0</v>
      </c>
      <c r="G249" s="160">
        <v>61</v>
      </c>
    </row>
    <row r="250" ht="26.45" customHeight="1" spans="1:7">
      <c r="A250" s="141" t="s">
        <v>357</v>
      </c>
      <c r="B250" s="141" t="s">
        <v>167</v>
      </c>
      <c r="C250" s="160">
        <v>13</v>
      </c>
      <c r="D250" s="161">
        <v>0</v>
      </c>
      <c r="E250" s="161">
        <v>0</v>
      </c>
      <c r="F250" s="161">
        <v>0</v>
      </c>
      <c r="G250" s="161">
        <v>13</v>
      </c>
    </row>
    <row r="251" ht="26.45" customHeight="1" spans="1:7">
      <c r="A251" s="141" t="s">
        <v>358</v>
      </c>
      <c r="B251" s="141" t="s">
        <v>359</v>
      </c>
      <c r="C251" s="160">
        <v>45</v>
      </c>
      <c r="D251" s="161">
        <v>0</v>
      </c>
      <c r="E251" s="161">
        <v>0</v>
      </c>
      <c r="F251" s="161">
        <v>0</v>
      </c>
      <c r="G251" s="161">
        <v>45</v>
      </c>
    </row>
    <row r="252" ht="26.45" customHeight="1" spans="1:7">
      <c r="A252" s="141" t="s">
        <v>360</v>
      </c>
      <c r="B252" s="141" t="s">
        <v>361</v>
      </c>
      <c r="C252" s="160">
        <v>3</v>
      </c>
      <c r="D252" s="161">
        <v>0</v>
      </c>
      <c r="E252" s="161">
        <v>0</v>
      </c>
      <c r="F252" s="161">
        <v>0</v>
      </c>
      <c r="G252" s="161">
        <v>3</v>
      </c>
    </row>
    <row r="253" ht="26.45" customHeight="1" spans="1:7">
      <c r="A253" s="159" t="s">
        <v>348</v>
      </c>
      <c r="B253" s="159" t="s">
        <v>349</v>
      </c>
      <c r="C253" s="160">
        <v>23</v>
      </c>
      <c r="D253" s="160">
        <v>0</v>
      </c>
      <c r="E253" s="160">
        <v>0</v>
      </c>
      <c r="F253" s="160">
        <v>0</v>
      </c>
      <c r="G253" s="160">
        <v>23</v>
      </c>
    </row>
    <row r="254" ht="26.45" customHeight="1" spans="1:7">
      <c r="A254" s="159" t="s">
        <v>350</v>
      </c>
      <c r="B254" s="159" t="s">
        <v>351</v>
      </c>
      <c r="C254" s="160">
        <v>23</v>
      </c>
      <c r="D254" s="160">
        <v>0</v>
      </c>
      <c r="E254" s="160">
        <v>0</v>
      </c>
      <c r="F254" s="160">
        <v>0</v>
      </c>
      <c r="G254" s="160">
        <v>23</v>
      </c>
    </row>
    <row r="255" ht="26.45" customHeight="1" spans="1:7">
      <c r="A255" s="141" t="s">
        <v>352</v>
      </c>
      <c r="B255" s="141" t="s">
        <v>167</v>
      </c>
      <c r="C255" s="160">
        <v>23</v>
      </c>
      <c r="D255" s="161">
        <v>0</v>
      </c>
      <c r="E255" s="161">
        <v>0</v>
      </c>
      <c r="F255" s="161">
        <v>0</v>
      </c>
      <c r="G255" s="161">
        <v>23</v>
      </c>
    </row>
    <row r="256" ht="26.45" customHeight="1" spans="1:7">
      <c r="A256" s="159" t="s">
        <v>306</v>
      </c>
      <c r="B256" s="159" t="s">
        <v>307</v>
      </c>
      <c r="C256" s="160">
        <v>170</v>
      </c>
      <c r="D256" s="160">
        <v>0</v>
      </c>
      <c r="E256" s="160">
        <v>0</v>
      </c>
      <c r="F256" s="160">
        <v>0</v>
      </c>
      <c r="G256" s="160">
        <v>170</v>
      </c>
    </row>
    <row r="257" ht="26.45" customHeight="1" spans="1:7">
      <c r="A257" s="159" t="s">
        <v>308</v>
      </c>
      <c r="B257" s="159" t="s">
        <v>309</v>
      </c>
      <c r="C257" s="160">
        <v>170</v>
      </c>
      <c r="D257" s="160">
        <v>0</v>
      </c>
      <c r="E257" s="160">
        <v>0</v>
      </c>
      <c r="F257" s="160">
        <v>0</v>
      </c>
      <c r="G257" s="160">
        <v>170</v>
      </c>
    </row>
    <row r="258" ht="26.45" customHeight="1" spans="1:7">
      <c r="A258" s="141" t="s">
        <v>310</v>
      </c>
      <c r="B258" s="141" t="s">
        <v>311</v>
      </c>
      <c r="C258" s="160">
        <v>170</v>
      </c>
      <c r="D258" s="161">
        <v>0</v>
      </c>
      <c r="E258" s="161">
        <v>0</v>
      </c>
      <c r="F258" s="161">
        <v>0</v>
      </c>
      <c r="G258" s="161">
        <v>170</v>
      </c>
    </row>
    <row r="259" ht="26.45" customHeight="1" spans="1:7">
      <c r="A259" s="159" t="s">
        <v>507</v>
      </c>
      <c r="B259" s="159" t="s">
        <v>508</v>
      </c>
      <c r="C259" s="160">
        <v>100</v>
      </c>
      <c r="D259" s="160">
        <v>0</v>
      </c>
      <c r="E259" s="160">
        <v>0</v>
      </c>
      <c r="F259" s="160">
        <v>0</v>
      </c>
      <c r="G259" s="160">
        <v>100</v>
      </c>
    </row>
    <row r="260" ht="26.45" customHeight="1" spans="1:7">
      <c r="A260" s="159" t="s">
        <v>509</v>
      </c>
      <c r="B260" s="159" t="s">
        <v>510</v>
      </c>
      <c r="C260" s="160">
        <v>100</v>
      </c>
      <c r="D260" s="160">
        <v>0</v>
      </c>
      <c r="E260" s="160">
        <v>0</v>
      </c>
      <c r="F260" s="160">
        <v>0</v>
      </c>
      <c r="G260" s="160">
        <v>100</v>
      </c>
    </row>
    <row r="261" ht="26.45" customHeight="1" spans="1:7">
      <c r="A261" s="141" t="s">
        <v>511</v>
      </c>
      <c r="B261" s="141" t="s">
        <v>512</v>
      </c>
      <c r="C261" s="160">
        <v>100</v>
      </c>
      <c r="D261" s="161">
        <v>0</v>
      </c>
      <c r="E261" s="161">
        <v>0</v>
      </c>
      <c r="F261" s="161">
        <v>0</v>
      </c>
      <c r="G261" s="161">
        <v>100</v>
      </c>
    </row>
    <row r="262" ht="26.45" customHeight="1" spans="1:7">
      <c r="A262" s="159" t="s">
        <v>615</v>
      </c>
      <c r="B262" s="159" t="s">
        <v>66</v>
      </c>
      <c r="C262" s="160">
        <v>1202.36</v>
      </c>
      <c r="D262" s="160">
        <v>0</v>
      </c>
      <c r="E262" s="160">
        <v>0</v>
      </c>
      <c r="F262" s="160">
        <v>0</v>
      </c>
      <c r="G262" s="160">
        <v>1202.36</v>
      </c>
    </row>
    <row r="263" ht="26.45" customHeight="1" spans="1:7">
      <c r="A263" s="159" t="s">
        <v>616</v>
      </c>
      <c r="B263" s="159" t="s">
        <v>617</v>
      </c>
      <c r="C263" s="160">
        <v>1202.36</v>
      </c>
      <c r="D263" s="160">
        <v>0</v>
      </c>
      <c r="E263" s="160">
        <v>0</v>
      </c>
      <c r="F263" s="160">
        <v>0</v>
      </c>
      <c r="G263" s="160">
        <v>1202.36</v>
      </c>
    </row>
    <row r="264" ht="26.45" customHeight="1" spans="1:7">
      <c r="A264" s="141" t="s">
        <v>618</v>
      </c>
      <c r="B264" s="141" t="s">
        <v>619</v>
      </c>
      <c r="C264" s="160">
        <v>202.36</v>
      </c>
      <c r="D264" s="161">
        <v>0</v>
      </c>
      <c r="E264" s="161">
        <v>0</v>
      </c>
      <c r="F264" s="161">
        <v>0</v>
      </c>
      <c r="G264" s="161">
        <v>202.36</v>
      </c>
    </row>
    <row r="265" ht="26.45" customHeight="1" spans="1:7">
      <c r="A265" s="141" t="s">
        <v>620</v>
      </c>
      <c r="B265" s="141" t="s">
        <v>621</v>
      </c>
      <c r="C265" s="160">
        <v>1000</v>
      </c>
      <c r="D265" s="161">
        <v>0</v>
      </c>
      <c r="E265" s="161">
        <v>0</v>
      </c>
      <c r="F265" s="161">
        <v>0</v>
      </c>
      <c r="G265" s="161">
        <v>1000</v>
      </c>
    </row>
    <row r="266" ht="26.45" customHeight="1" spans="1:7">
      <c r="A266" s="159" t="s">
        <v>622</v>
      </c>
      <c r="B266" s="159" t="s">
        <v>623</v>
      </c>
      <c r="C266" s="160">
        <v>2297.64</v>
      </c>
      <c r="D266" s="160">
        <v>0</v>
      </c>
      <c r="E266" s="160">
        <v>0</v>
      </c>
      <c r="F266" s="160">
        <v>0</v>
      </c>
      <c r="G266" s="160">
        <v>2297.64</v>
      </c>
    </row>
    <row r="267" ht="26.45" customHeight="1" spans="1:7">
      <c r="A267" s="159" t="s">
        <v>624</v>
      </c>
      <c r="B267" s="159" t="s">
        <v>625</v>
      </c>
      <c r="C267" s="160">
        <v>2297.64</v>
      </c>
      <c r="D267" s="160">
        <v>0</v>
      </c>
      <c r="E267" s="160">
        <v>0</v>
      </c>
      <c r="F267" s="160">
        <v>0</v>
      </c>
      <c r="G267" s="160">
        <v>2297.64</v>
      </c>
    </row>
    <row r="268" ht="26.45" customHeight="1" spans="1:7">
      <c r="A268" s="141" t="s">
        <v>626</v>
      </c>
      <c r="B268" s="141" t="s">
        <v>627</v>
      </c>
      <c r="C268" s="160">
        <v>1555.95</v>
      </c>
      <c r="D268" s="161">
        <v>0</v>
      </c>
      <c r="E268" s="161">
        <v>0</v>
      </c>
      <c r="F268" s="161">
        <v>0</v>
      </c>
      <c r="G268" s="161">
        <v>1555.95</v>
      </c>
    </row>
    <row r="269" ht="26.45" customHeight="1" spans="1:7">
      <c r="A269" s="141" t="s">
        <v>628</v>
      </c>
      <c r="B269" s="141" t="s">
        <v>629</v>
      </c>
      <c r="C269" s="160">
        <v>741.69</v>
      </c>
      <c r="D269" s="161">
        <v>0</v>
      </c>
      <c r="E269" s="161">
        <v>0</v>
      </c>
      <c r="F269" s="161">
        <v>0</v>
      </c>
      <c r="G269" s="161">
        <v>741.69</v>
      </c>
    </row>
    <row r="270" ht="40.5" customHeight="1" spans="1:7">
      <c r="A270" s="99" t="s">
        <v>630</v>
      </c>
      <c r="B270" s="99"/>
      <c r="C270" s="158">
        <v>92306</v>
      </c>
      <c r="D270" s="158">
        <v>26294.04</v>
      </c>
      <c r="E270" s="158">
        <v>24297.79</v>
      </c>
      <c r="F270" s="158">
        <v>1996.25</v>
      </c>
      <c r="G270" s="158">
        <v>66011.96</v>
      </c>
    </row>
  </sheetData>
  <mergeCells count="7">
    <mergeCell ref="A2:G2"/>
    <mergeCell ref="D4:F4"/>
    <mergeCell ref="A270:B270"/>
    <mergeCell ref="A4:A5"/>
    <mergeCell ref="B4:B5"/>
    <mergeCell ref="C4:C5"/>
    <mergeCell ref="G4:G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14" sqref="H14"/>
    </sheetView>
  </sheetViews>
  <sheetFormatPr defaultColWidth="10" defaultRowHeight="14.25" outlineLevelCol="4"/>
  <cols>
    <col min="1" max="1" width="12.2083333333333" style="1" customWidth="1"/>
    <col min="2" max="2" width="38.375" style="1" customWidth="1"/>
    <col min="3" max="3" width="12.6666666666667" style="156" customWidth="1"/>
    <col min="4" max="4" width="14.25" style="156" customWidth="1"/>
    <col min="5" max="5" width="15.2" style="156" customWidth="1"/>
  </cols>
  <sheetData>
    <row r="1" ht="24" customHeight="1" spans="1:5">
      <c r="A1" s="61" t="s">
        <v>14</v>
      </c>
      <c r="B1" s="61"/>
      <c r="C1" s="157"/>
      <c r="D1" s="157"/>
      <c r="E1" s="157"/>
    </row>
    <row r="2" ht="40.5" customHeight="1" spans="1:5">
      <c r="A2" s="105" t="s">
        <v>15</v>
      </c>
      <c r="B2" s="105"/>
      <c r="C2" s="134"/>
      <c r="D2" s="134"/>
      <c r="E2" s="134"/>
    </row>
    <row r="3" ht="22" customHeight="1" spans="1:5">
      <c r="A3" s="61"/>
      <c r="B3" s="61"/>
      <c r="C3" s="157"/>
      <c r="D3" s="157"/>
      <c r="E3" s="157" t="s">
        <v>54</v>
      </c>
    </row>
    <row r="4" ht="38.8" customHeight="1" spans="1:5">
      <c r="A4" s="99" t="s">
        <v>637</v>
      </c>
      <c r="B4" s="99"/>
      <c r="C4" s="158" t="s">
        <v>638</v>
      </c>
      <c r="D4" s="158"/>
      <c r="E4" s="158"/>
    </row>
    <row r="5" s="60" customFormat="1" ht="22.8" customHeight="1" spans="1:5">
      <c r="A5" s="99" t="s">
        <v>78</v>
      </c>
      <c r="B5" s="99" t="s">
        <v>55</v>
      </c>
      <c r="C5" s="158" t="s">
        <v>631</v>
      </c>
      <c r="D5" s="158" t="s">
        <v>635</v>
      </c>
      <c r="E5" s="158" t="s">
        <v>636</v>
      </c>
    </row>
    <row r="6" ht="26.45" customHeight="1" spans="1:5">
      <c r="A6" s="159" t="s">
        <v>639</v>
      </c>
      <c r="B6" s="159" t="s">
        <v>640</v>
      </c>
      <c r="C6" s="160">
        <v>24200.6344</v>
      </c>
      <c r="D6" s="160">
        <v>24200.6344</v>
      </c>
      <c r="E6" s="160">
        <v>0</v>
      </c>
    </row>
    <row r="7" ht="26.45" customHeight="1" spans="1:5">
      <c r="A7" s="141" t="s">
        <v>641</v>
      </c>
      <c r="B7" s="141" t="s">
        <v>642</v>
      </c>
      <c r="C7" s="161">
        <v>8450.783</v>
      </c>
      <c r="D7" s="161">
        <v>8450.783</v>
      </c>
      <c r="E7" s="161">
        <v>0</v>
      </c>
    </row>
    <row r="8" ht="26.45" customHeight="1" spans="1:5">
      <c r="A8" s="141" t="s">
        <v>643</v>
      </c>
      <c r="B8" s="141" t="s">
        <v>644</v>
      </c>
      <c r="C8" s="161">
        <v>4215.051</v>
      </c>
      <c r="D8" s="161">
        <v>4215.051</v>
      </c>
      <c r="E8" s="161">
        <v>0</v>
      </c>
    </row>
    <row r="9" ht="26.45" customHeight="1" spans="1:5">
      <c r="A9" s="141" t="s">
        <v>645</v>
      </c>
      <c r="B9" s="141" t="s">
        <v>646</v>
      </c>
      <c r="C9" s="161">
        <v>1210.82</v>
      </c>
      <c r="D9" s="161">
        <v>1210.82</v>
      </c>
      <c r="E9" s="161">
        <v>0</v>
      </c>
    </row>
    <row r="10" ht="26.45" customHeight="1" spans="1:5">
      <c r="A10" s="141" t="s">
        <v>647</v>
      </c>
      <c r="B10" s="141" t="s">
        <v>648</v>
      </c>
      <c r="C10" s="161">
        <v>3831.06</v>
      </c>
      <c r="D10" s="161">
        <v>3831.06</v>
      </c>
      <c r="E10" s="161">
        <v>0</v>
      </c>
    </row>
    <row r="11" ht="26.45" customHeight="1" spans="1:5">
      <c r="A11" s="141" t="s">
        <v>649</v>
      </c>
      <c r="B11" s="141" t="s">
        <v>650</v>
      </c>
      <c r="C11" s="161">
        <v>2906.958</v>
      </c>
      <c r="D11" s="161">
        <v>2906.958</v>
      </c>
      <c r="E11" s="161">
        <v>0</v>
      </c>
    </row>
    <row r="12" ht="26.45" customHeight="1" spans="1:5">
      <c r="A12" s="141" t="s">
        <v>651</v>
      </c>
      <c r="B12" s="141" t="s">
        <v>652</v>
      </c>
      <c r="C12" s="161">
        <v>278.1776</v>
      </c>
      <c r="D12" s="161">
        <v>278.1776</v>
      </c>
      <c r="E12" s="161">
        <v>0</v>
      </c>
    </row>
    <row r="13" ht="26.45" customHeight="1" spans="1:5">
      <c r="A13" s="141" t="s">
        <v>653</v>
      </c>
      <c r="B13" s="141" t="s">
        <v>654</v>
      </c>
      <c r="C13" s="161">
        <v>1143.201</v>
      </c>
      <c r="D13" s="161">
        <v>1143.201</v>
      </c>
      <c r="E13" s="161">
        <v>0</v>
      </c>
    </row>
    <row r="14" ht="26.45" customHeight="1" spans="1:5">
      <c r="A14" s="141" t="s">
        <v>655</v>
      </c>
      <c r="B14" s="141" t="s">
        <v>656</v>
      </c>
      <c r="C14" s="161">
        <v>116.061</v>
      </c>
      <c r="D14" s="161">
        <v>116.061</v>
      </c>
      <c r="E14" s="161">
        <v>0</v>
      </c>
    </row>
    <row r="15" ht="26.45" customHeight="1" spans="1:5">
      <c r="A15" s="141" t="s">
        <v>657</v>
      </c>
      <c r="B15" s="141" t="s">
        <v>658</v>
      </c>
      <c r="C15" s="161">
        <v>1636.3964</v>
      </c>
      <c r="D15" s="161">
        <v>1636.3964</v>
      </c>
      <c r="E15" s="161">
        <v>0</v>
      </c>
    </row>
    <row r="16" ht="26.45" customHeight="1" spans="1:5">
      <c r="A16" s="141" t="s">
        <v>659</v>
      </c>
      <c r="B16" s="141" t="s">
        <v>660</v>
      </c>
      <c r="C16" s="161">
        <v>412.1264</v>
      </c>
      <c r="D16" s="161">
        <v>412.1264</v>
      </c>
      <c r="E16" s="161">
        <v>0</v>
      </c>
    </row>
    <row r="17" ht="26.45" customHeight="1" spans="1:5">
      <c r="A17" s="159" t="s">
        <v>661</v>
      </c>
      <c r="B17" s="159" t="s">
        <v>662</v>
      </c>
      <c r="C17" s="160">
        <v>97.1556</v>
      </c>
      <c r="D17" s="160">
        <v>97.1556</v>
      </c>
      <c r="E17" s="160">
        <v>0</v>
      </c>
    </row>
    <row r="18" ht="26.45" customHeight="1" spans="1:5">
      <c r="A18" s="141" t="s">
        <v>663</v>
      </c>
      <c r="B18" s="141" t="s">
        <v>664</v>
      </c>
      <c r="C18" s="161">
        <v>51.596</v>
      </c>
      <c r="D18" s="161">
        <v>51.596</v>
      </c>
      <c r="E18" s="161">
        <v>0</v>
      </c>
    </row>
    <row r="19" ht="26.45" customHeight="1" spans="1:5">
      <c r="A19" s="141" t="s">
        <v>665</v>
      </c>
      <c r="B19" s="141" t="s">
        <v>666</v>
      </c>
      <c r="C19" s="161">
        <v>45.5596</v>
      </c>
      <c r="D19" s="161">
        <v>45.5596</v>
      </c>
      <c r="E19" s="161">
        <v>0</v>
      </c>
    </row>
    <row r="20" ht="26.45" customHeight="1" spans="1:5">
      <c r="A20" s="159" t="s">
        <v>667</v>
      </c>
      <c r="B20" s="159" t="s">
        <v>668</v>
      </c>
      <c r="C20" s="160">
        <v>1996.25</v>
      </c>
      <c r="D20" s="160">
        <v>0</v>
      </c>
      <c r="E20" s="160">
        <v>1996.25</v>
      </c>
    </row>
    <row r="21" ht="26.45" customHeight="1" spans="1:5">
      <c r="A21" s="141" t="s">
        <v>669</v>
      </c>
      <c r="B21" s="141" t="s">
        <v>670</v>
      </c>
      <c r="C21" s="161">
        <v>445.69</v>
      </c>
      <c r="D21" s="161">
        <v>0</v>
      </c>
      <c r="E21" s="161">
        <v>445.69</v>
      </c>
    </row>
    <row r="22" ht="26.45" customHeight="1" spans="1:5">
      <c r="A22" s="141" t="s">
        <v>671</v>
      </c>
      <c r="B22" s="141" t="s">
        <v>672</v>
      </c>
      <c r="C22" s="161">
        <v>170.93</v>
      </c>
      <c r="D22" s="161">
        <v>0</v>
      </c>
      <c r="E22" s="161">
        <v>170.93</v>
      </c>
    </row>
    <row r="23" ht="26.45" customHeight="1" spans="1:5">
      <c r="A23" s="141" t="s">
        <v>673</v>
      </c>
      <c r="B23" s="141" t="s">
        <v>674</v>
      </c>
      <c r="C23" s="161">
        <v>821.248</v>
      </c>
      <c r="D23" s="161">
        <v>0</v>
      </c>
      <c r="E23" s="161">
        <v>821.248</v>
      </c>
    </row>
    <row r="24" ht="26.45" customHeight="1" spans="1:5">
      <c r="A24" s="141" t="s">
        <v>675</v>
      </c>
      <c r="B24" s="141" t="s">
        <v>676</v>
      </c>
      <c r="C24" s="161">
        <v>92.46</v>
      </c>
      <c r="D24" s="161">
        <v>0</v>
      </c>
      <c r="E24" s="161">
        <v>92.46</v>
      </c>
    </row>
    <row r="25" ht="26.45" customHeight="1" spans="1:5">
      <c r="A25" s="141" t="s">
        <v>677</v>
      </c>
      <c r="B25" s="141" t="s">
        <v>678</v>
      </c>
      <c r="C25" s="161">
        <v>20</v>
      </c>
      <c r="D25" s="161">
        <v>0</v>
      </c>
      <c r="E25" s="161">
        <v>20</v>
      </c>
    </row>
    <row r="26" ht="26.45" customHeight="1" spans="1:5">
      <c r="A26" s="141" t="s">
        <v>679</v>
      </c>
      <c r="B26" s="141" t="s">
        <v>680</v>
      </c>
      <c r="C26" s="161">
        <v>13.43</v>
      </c>
      <c r="D26" s="161">
        <v>0</v>
      </c>
      <c r="E26" s="161">
        <v>13.43</v>
      </c>
    </row>
    <row r="27" ht="26.45" customHeight="1" spans="1:5">
      <c r="A27" s="141" t="s">
        <v>681</v>
      </c>
      <c r="B27" s="141" t="s">
        <v>682</v>
      </c>
      <c r="C27" s="161">
        <v>162.792</v>
      </c>
      <c r="D27" s="161">
        <v>0</v>
      </c>
      <c r="E27" s="161">
        <v>162.792</v>
      </c>
    </row>
    <row r="28" ht="26.45" customHeight="1" spans="1:5">
      <c r="A28" s="141" t="s">
        <v>683</v>
      </c>
      <c r="B28" s="141" t="s">
        <v>684</v>
      </c>
      <c r="C28" s="161">
        <v>21.67</v>
      </c>
      <c r="D28" s="161">
        <v>0</v>
      </c>
      <c r="E28" s="161">
        <v>21.67</v>
      </c>
    </row>
    <row r="29" ht="26.45" customHeight="1" spans="1:5">
      <c r="A29" s="141" t="s">
        <v>685</v>
      </c>
      <c r="B29" s="141" t="s">
        <v>686</v>
      </c>
      <c r="C29" s="161">
        <v>85.88</v>
      </c>
      <c r="D29" s="161">
        <v>0</v>
      </c>
      <c r="E29" s="161">
        <v>85.88</v>
      </c>
    </row>
    <row r="30" ht="26.45" customHeight="1" spans="1:5">
      <c r="A30" s="141" t="s">
        <v>687</v>
      </c>
      <c r="B30" s="141" t="s">
        <v>688</v>
      </c>
      <c r="C30" s="161">
        <v>4.01</v>
      </c>
      <c r="D30" s="161">
        <v>0</v>
      </c>
      <c r="E30" s="161">
        <v>4.01</v>
      </c>
    </row>
    <row r="31" ht="26.45" customHeight="1" spans="1:5">
      <c r="A31" s="141" t="s">
        <v>689</v>
      </c>
      <c r="B31" s="141" t="s">
        <v>690</v>
      </c>
      <c r="C31" s="161">
        <v>22.9</v>
      </c>
      <c r="D31" s="161">
        <v>0</v>
      </c>
      <c r="E31" s="161">
        <v>22.9</v>
      </c>
    </row>
    <row r="32" ht="26.45" customHeight="1" spans="1:5">
      <c r="A32" s="141" t="s">
        <v>691</v>
      </c>
      <c r="B32" s="141" t="s">
        <v>692</v>
      </c>
      <c r="C32" s="161">
        <v>22.38</v>
      </c>
      <c r="D32" s="161">
        <v>0</v>
      </c>
      <c r="E32" s="161">
        <v>22.38</v>
      </c>
    </row>
    <row r="33" ht="26.45" customHeight="1" spans="1:5">
      <c r="A33" s="141" t="s">
        <v>693</v>
      </c>
      <c r="B33" s="141" t="s">
        <v>694</v>
      </c>
      <c r="C33" s="161">
        <v>35.4</v>
      </c>
      <c r="D33" s="161">
        <v>0</v>
      </c>
      <c r="E33" s="161">
        <v>35.4</v>
      </c>
    </row>
    <row r="34" ht="26.45" customHeight="1" spans="1:5">
      <c r="A34" s="141" t="s">
        <v>695</v>
      </c>
      <c r="B34" s="141" t="s">
        <v>696</v>
      </c>
      <c r="C34" s="161">
        <v>12.56</v>
      </c>
      <c r="D34" s="161">
        <v>0</v>
      </c>
      <c r="E34" s="161">
        <v>12.56</v>
      </c>
    </row>
    <row r="35" ht="26.45" customHeight="1" spans="1:5">
      <c r="A35" s="141" t="s">
        <v>697</v>
      </c>
      <c r="B35" s="141" t="s">
        <v>698</v>
      </c>
      <c r="C35" s="161">
        <v>26.3</v>
      </c>
      <c r="D35" s="161">
        <v>0</v>
      </c>
      <c r="E35" s="161">
        <v>26.3</v>
      </c>
    </row>
    <row r="36" ht="26.45" customHeight="1" spans="1:5">
      <c r="A36" s="141" t="s">
        <v>699</v>
      </c>
      <c r="B36" s="141" t="s">
        <v>700</v>
      </c>
      <c r="C36" s="161">
        <v>34.1</v>
      </c>
      <c r="D36" s="161">
        <v>0</v>
      </c>
      <c r="E36" s="161">
        <v>34.1</v>
      </c>
    </row>
    <row r="37" ht="26.45" customHeight="1" spans="1:5">
      <c r="A37" s="141" t="s">
        <v>701</v>
      </c>
      <c r="B37" s="141" t="s">
        <v>702</v>
      </c>
      <c r="C37" s="161">
        <v>1</v>
      </c>
      <c r="D37" s="161">
        <v>0</v>
      </c>
      <c r="E37" s="161">
        <v>1</v>
      </c>
    </row>
    <row r="38" ht="26.45" customHeight="1" spans="1:5">
      <c r="A38" s="141" t="s">
        <v>703</v>
      </c>
      <c r="B38" s="141" t="s">
        <v>704</v>
      </c>
      <c r="C38" s="161">
        <v>3</v>
      </c>
      <c r="D38" s="161">
        <v>0</v>
      </c>
      <c r="E38" s="161">
        <v>3</v>
      </c>
    </row>
    <row r="39" ht="26.45" customHeight="1" spans="1:5">
      <c r="A39" s="141" t="s">
        <v>705</v>
      </c>
      <c r="B39" s="141" t="s">
        <v>706</v>
      </c>
      <c r="C39" s="161">
        <v>0.5</v>
      </c>
      <c r="D39" s="161">
        <v>0</v>
      </c>
      <c r="E39" s="161">
        <v>0.5</v>
      </c>
    </row>
    <row r="40" ht="22.8" customHeight="1" spans="1:5">
      <c r="A40" s="99" t="s">
        <v>707</v>
      </c>
      <c r="B40" s="99"/>
      <c r="C40" s="158">
        <v>26294.04</v>
      </c>
      <c r="D40" s="158">
        <v>24297.79</v>
      </c>
      <c r="E40" s="158">
        <v>1996.25</v>
      </c>
    </row>
  </sheetData>
  <mergeCells count="4">
    <mergeCell ref="A2:E2"/>
    <mergeCell ref="A4:B4"/>
    <mergeCell ref="C4:E4"/>
    <mergeCell ref="A40:B40"/>
  </mergeCells>
  <pageMargins left="0.75" right="0.75" top="0.268999993801117" bottom="0.268999993801117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F13" sqref="F13"/>
    </sheetView>
  </sheetViews>
  <sheetFormatPr defaultColWidth="10" defaultRowHeight="14.25" outlineLevelRow="6" outlineLevelCol="2"/>
  <cols>
    <col min="1" max="1" width="50.125" style="1" customWidth="1"/>
    <col min="2" max="2" width="23.075" style="1" customWidth="1"/>
    <col min="3" max="3" width="23.75" style="1" customWidth="1"/>
    <col min="4" max="4" width="9.76666666666667" customWidth="1"/>
  </cols>
  <sheetData>
    <row r="1" customFormat="1" ht="30" customHeight="1" spans="1:3">
      <c r="A1" s="61" t="s">
        <v>16</v>
      </c>
      <c r="B1" s="1"/>
      <c r="C1" s="1"/>
    </row>
    <row r="2" customFormat="1" ht="76" customHeight="1" spans="1:3">
      <c r="A2" s="105" t="s">
        <v>17</v>
      </c>
      <c r="B2" s="105"/>
      <c r="C2" s="134"/>
    </row>
    <row r="3" customFormat="1" ht="19.8" customHeight="1" spans="1:3">
      <c r="A3" s="61"/>
      <c r="B3" s="61"/>
      <c r="C3" s="73" t="s">
        <v>54</v>
      </c>
    </row>
    <row r="4" s="60" customFormat="1" ht="44" customHeight="1" spans="1:3">
      <c r="A4" s="99" t="s">
        <v>708</v>
      </c>
      <c r="B4" s="99" t="s">
        <v>155</v>
      </c>
      <c r="C4" s="99" t="s">
        <v>709</v>
      </c>
    </row>
    <row r="5" customFormat="1" ht="63" customHeight="1" spans="1:3">
      <c r="A5" s="142"/>
      <c r="B5" s="153"/>
      <c r="C5" s="141"/>
    </row>
    <row r="6" s="60" customFormat="1" ht="63" customHeight="1" spans="1:3">
      <c r="A6" s="99" t="s">
        <v>710</v>
      </c>
      <c r="B6" s="154"/>
      <c r="C6" s="143"/>
    </row>
    <row r="7" customFormat="1" ht="49" customHeight="1" spans="1:3">
      <c r="A7" s="155" t="s">
        <v>711</v>
      </c>
      <c r="B7" s="155"/>
      <c r="C7" s="155"/>
    </row>
  </sheetData>
  <mergeCells count="2">
    <mergeCell ref="A2:C2"/>
    <mergeCell ref="A7:C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C15" sqref="C15"/>
    </sheetView>
  </sheetViews>
  <sheetFormatPr defaultColWidth="10" defaultRowHeight="15.75"/>
  <cols>
    <col min="1" max="1" width="27.7166666666667" style="1" customWidth="1"/>
    <col min="2" max="2" width="23.675" style="1" customWidth="1"/>
    <col min="3" max="3" width="46.125" style="1" customWidth="1"/>
    <col min="4" max="4" width="22.375" style="70" customWidth="1"/>
    <col min="5" max="5" width="15.125" style="70" customWidth="1"/>
    <col min="6" max="16384" width="10" style="70"/>
  </cols>
  <sheetData>
    <row r="1" s="70" customFormat="1" ht="31" customHeight="1" spans="1:3">
      <c r="A1" s="61" t="s">
        <v>18</v>
      </c>
      <c r="B1" s="1"/>
      <c r="C1" s="1"/>
    </row>
    <row r="2" s="70" customFormat="1" ht="39" customHeight="1" spans="1:4">
      <c r="A2" s="105" t="s">
        <v>19</v>
      </c>
      <c r="B2" s="105"/>
      <c r="C2" s="134"/>
      <c r="D2" s="145"/>
    </row>
    <row r="3" s="70" customFormat="1" ht="25" customHeight="1" spans="1:4">
      <c r="A3" s="146"/>
      <c r="B3" s="146"/>
      <c r="C3" s="147" t="s">
        <v>54</v>
      </c>
      <c r="D3" s="148"/>
    </row>
    <row r="4" s="104" customFormat="1" ht="48" customHeight="1" spans="1:3">
      <c r="A4" s="149" t="s">
        <v>712</v>
      </c>
      <c r="B4" s="149" t="s">
        <v>713</v>
      </c>
      <c r="C4" s="149" t="s">
        <v>714</v>
      </c>
    </row>
    <row r="5" s="70" customFormat="1" ht="58" customHeight="1" spans="1:3">
      <c r="A5" s="150" t="s">
        <v>715</v>
      </c>
      <c r="B5" s="150">
        <v>26065</v>
      </c>
      <c r="C5" s="150">
        <v>25389</v>
      </c>
    </row>
    <row r="6" s="70" customFormat="1" ht="38" customHeight="1" spans="1:3">
      <c r="A6" s="151" t="s">
        <v>716</v>
      </c>
      <c r="B6" s="151"/>
      <c r="C6" s="151"/>
    </row>
    <row r="7" s="70" customFormat="1" ht="22.8" customHeight="1" spans="1:3">
      <c r="A7" s="1"/>
      <c r="B7" s="1"/>
      <c r="C7" s="1"/>
    </row>
    <row r="8" s="70" customFormat="1" ht="22.8" customHeight="1" spans="1:3">
      <c r="A8" s="1"/>
      <c r="B8" s="1"/>
      <c r="C8" s="1"/>
    </row>
    <row r="9" s="70" customFormat="1" ht="29" customHeight="1" spans="1:3">
      <c r="A9" s="1"/>
      <c r="B9" s="1"/>
      <c r="C9" s="1"/>
    </row>
    <row r="10" s="70" customFormat="1" ht="33" customHeight="1" spans="1:3">
      <c r="A10" s="1"/>
      <c r="B10" s="1"/>
      <c r="C10" s="1"/>
    </row>
    <row r="11" s="70" customFormat="1" ht="22.8" customHeight="1" spans="1:3">
      <c r="A11" s="1"/>
      <c r="B11" s="1"/>
      <c r="C11" s="1"/>
    </row>
    <row r="12" s="70" customFormat="1" ht="22.8" customHeight="1" spans="1:9">
      <c r="A12" s="1"/>
      <c r="B12" s="1"/>
      <c r="C12" s="1"/>
      <c r="G12" s="152"/>
      <c r="H12" s="152"/>
      <c r="I12" s="152"/>
    </row>
    <row r="13" s="70" customFormat="1" ht="22.8" customHeight="1" spans="1:3">
      <c r="A13" s="1"/>
      <c r="B13" s="1"/>
      <c r="C13" s="1"/>
    </row>
    <row r="14" s="70" customFormat="1" ht="16.35" customHeight="1" spans="1:3">
      <c r="A14" s="1"/>
      <c r="B14" s="1"/>
      <c r="C14" s="1"/>
    </row>
    <row r="15" s="70" customFormat="1" ht="16.35" customHeight="1" spans="1:3">
      <c r="A15" s="1"/>
      <c r="B15" s="1"/>
      <c r="C15" s="1"/>
    </row>
  </sheetData>
  <mergeCells count="3">
    <mergeCell ref="A2:C2"/>
    <mergeCell ref="A6:C6"/>
    <mergeCell ref="G12:I12"/>
  </mergeCells>
  <pageMargins left="0.75" right="0.75" top="0.268999993801117" bottom="0.268999993801117" header="0" footer="0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目录</vt:lpstr>
      <vt:lpstr>附表1</vt:lpstr>
      <vt:lpstr>附表2</vt:lpstr>
      <vt:lpstr>附表3</vt:lpstr>
      <vt:lpstr>附表4</vt:lpstr>
      <vt:lpstr>附表5</vt:lpstr>
      <vt:lpstr>附表6</vt:lpstr>
      <vt:lpstr>附表7</vt:lpstr>
      <vt:lpstr>附表8</vt:lpstr>
      <vt:lpstr>附表9</vt:lpstr>
      <vt:lpstr>附表10</vt:lpstr>
      <vt:lpstr>附表11</vt:lpstr>
      <vt:lpstr>附表12</vt:lpstr>
      <vt:lpstr>附表13</vt:lpstr>
      <vt:lpstr>附表14</vt:lpstr>
      <vt:lpstr>附表15</vt:lpstr>
      <vt:lpstr>附表16</vt:lpstr>
      <vt:lpstr>附表17</vt:lpstr>
      <vt:lpstr>附表18</vt:lpstr>
      <vt:lpstr>附表19</vt:lpstr>
      <vt:lpstr>附表20</vt:lpstr>
      <vt:lpstr>附表21</vt:lpstr>
      <vt:lpstr>附表22</vt:lpstr>
      <vt:lpstr>附表23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2023-02-26T09:17:00Z</dcterms:created>
  <dcterms:modified xsi:type="dcterms:W3CDTF">2025-12-29T09:46:40Z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263561EB5A3617304F984E6942BCDACF_43</vt:lpwstr>
  </property>
</Properties>
</file>